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Users\LENOVO\Desktop\myTutorials\DataCamp\1. INTRODUCTION TO EXCEL\Introduction+to+Excel\Introduction to Excel\Workbooks\"/>
    </mc:Choice>
  </mc:AlternateContent>
  <xr:revisionPtr revIDLastSave="0" documentId="13_ncr:1_{2C6EA14D-25F6-4C73-823A-539E2675B68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ales" sheetId="7" r:id="rId1"/>
  </sheets>
  <definedNames>
    <definedName name="item_price">Sales!$F$2:$F$1202</definedName>
    <definedName name="quantity">Sales!$D$2:$D$1202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4" i="7" l="1"/>
  <c r="Y3" i="7"/>
  <c r="Y2" i="7"/>
  <c r="I2" i="7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2" i="7"/>
  <c r="I123" i="7"/>
  <c r="I124" i="7"/>
  <c r="I125" i="7"/>
  <c r="I126" i="7"/>
  <c r="I127" i="7"/>
  <c r="I128" i="7"/>
  <c r="I129" i="7"/>
  <c r="I130" i="7"/>
  <c r="I131" i="7"/>
  <c r="I132" i="7"/>
  <c r="I133" i="7"/>
  <c r="I134" i="7"/>
  <c r="I135" i="7"/>
  <c r="I136" i="7"/>
  <c r="I137" i="7"/>
  <c r="I138" i="7"/>
  <c r="I139" i="7"/>
  <c r="I140" i="7"/>
  <c r="I141" i="7"/>
  <c r="I142" i="7"/>
  <c r="I143" i="7"/>
  <c r="I144" i="7"/>
  <c r="I145" i="7"/>
  <c r="I146" i="7"/>
  <c r="I147" i="7"/>
  <c r="I148" i="7"/>
  <c r="I149" i="7"/>
  <c r="I150" i="7"/>
  <c r="I151" i="7"/>
  <c r="I152" i="7"/>
  <c r="I153" i="7"/>
  <c r="I154" i="7"/>
  <c r="I155" i="7"/>
  <c r="I156" i="7"/>
  <c r="I157" i="7"/>
  <c r="I158" i="7"/>
  <c r="I159" i="7"/>
  <c r="I160" i="7"/>
  <c r="I161" i="7"/>
  <c r="I162" i="7"/>
  <c r="I16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83" i="7"/>
  <c r="I184" i="7"/>
  <c r="I185" i="7"/>
  <c r="I186" i="7"/>
  <c r="I187" i="7"/>
  <c r="I188" i="7"/>
  <c r="I189" i="7"/>
  <c r="I190" i="7"/>
  <c r="I191" i="7"/>
  <c r="I192" i="7"/>
  <c r="I193" i="7"/>
  <c r="I194" i="7"/>
  <c r="I195" i="7"/>
  <c r="I196" i="7"/>
  <c r="I197" i="7"/>
  <c r="I198" i="7"/>
  <c r="I199" i="7"/>
  <c r="I200" i="7"/>
  <c r="I201" i="7"/>
  <c r="I202" i="7"/>
  <c r="I203" i="7"/>
  <c r="I204" i="7"/>
  <c r="I205" i="7"/>
  <c r="I206" i="7"/>
  <c r="I207" i="7"/>
  <c r="I208" i="7"/>
  <c r="I209" i="7"/>
  <c r="I210" i="7"/>
  <c r="I211" i="7"/>
  <c r="I212" i="7"/>
  <c r="I213" i="7"/>
  <c r="I214" i="7"/>
  <c r="I215" i="7"/>
  <c r="I216" i="7"/>
  <c r="I217" i="7"/>
  <c r="I218" i="7"/>
  <c r="I219" i="7"/>
  <c r="I220" i="7"/>
  <c r="I221" i="7"/>
  <c r="I222" i="7"/>
  <c r="I223" i="7"/>
  <c r="I224" i="7"/>
  <c r="I225" i="7"/>
  <c r="I226" i="7"/>
  <c r="I227" i="7"/>
  <c r="I228" i="7"/>
  <c r="I229" i="7"/>
  <c r="I230" i="7"/>
  <c r="I231" i="7"/>
  <c r="I232" i="7"/>
  <c r="I233" i="7"/>
  <c r="I234" i="7"/>
  <c r="I235" i="7"/>
  <c r="I236" i="7"/>
  <c r="I237" i="7"/>
  <c r="I238" i="7"/>
  <c r="I239" i="7"/>
  <c r="I240" i="7"/>
  <c r="I241" i="7"/>
  <c r="I242" i="7"/>
  <c r="I243" i="7"/>
  <c r="I244" i="7"/>
  <c r="I245" i="7"/>
  <c r="I246" i="7"/>
  <c r="I247" i="7"/>
  <c r="I248" i="7"/>
  <c r="I249" i="7"/>
  <c r="I250" i="7"/>
  <c r="I251" i="7"/>
  <c r="I252" i="7"/>
  <c r="I253" i="7"/>
  <c r="I254" i="7"/>
  <c r="I255" i="7"/>
  <c r="I256" i="7"/>
  <c r="I257" i="7"/>
  <c r="I258" i="7"/>
  <c r="I259" i="7"/>
  <c r="I260" i="7"/>
  <c r="I261" i="7"/>
  <c r="I262" i="7"/>
  <c r="I263" i="7"/>
  <c r="I264" i="7"/>
  <c r="I265" i="7"/>
  <c r="I266" i="7"/>
  <c r="I267" i="7"/>
  <c r="I268" i="7"/>
  <c r="I269" i="7"/>
  <c r="I270" i="7"/>
  <c r="I271" i="7"/>
  <c r="I272" i="7"/>
  <c r="I273" i="7"/>
  <c r="I274" i="7"/>
  <c r="I275" i="7"/>
  <c r="I276" i="7"/>
  <c r="I277" i="7"/>
  <c r="I278" i="7"/>
  <c r="I279" i="7"/>
  <c r="I280" i="7"/>
  <c r="I281" i="7"/>
  <c r="I282" i="7"/>
  <c r="I283" i="7"/>
  <c r="I284" i="7"/>
  <c r="I285" i="7"/>
  <c r="I286" i="7"/>
  <c r="I287" i="7"/>
  <c r="I288" i="7"/>
  <c r="I289" i="7"/>
  <c r="I290" i="7"/>
  <c r="I291" i="7"/>
  <c r="I292" i="7"/>
  <c r="I293" i="7"/>
  <c r="I294" i="7"/>
  <c r="I295" i="7"/>
  <c r="I296" i="7"/>
  <c r="I297" i="7"/>
  <c r="I298" i="7"/>
  <c r="I299" i="7"/>
  <c r="I300" i="7"/>
  <c r="I301" i="7"/>
  <c r="I302" i="7"/>
  <c r="I303" i="7"/>
  <c r="I304" i="7"/>
  <c r="I305" i="7"/>
  <c r="I306" i="7"/>
  <c r="I307" i="7"/>
  <c r="I308" i="7"/>
  <c r="I309" i="7"/>
  <c r="I310" i="7"/>
  <c r="I311" i="7"/>
  <c r="I312" i="7"/>
  <c r="I313" i="7"/>
  <c r="I314" i="7"/>
  <c r="I315" i="7"/>
  <c r="I316" i="7"/>
  <c r="I317" i="7"/>
  <c r="I318" i="7"/>
  <c r="I319" i="7"/>
  <c r="I320" i="7"/>
  <c r="I321" i="7"/>
  <c r="I322" i="7"/>
  <c r="I323" i="7"/>
  <c r="I324" i="7"/>
  <c r="I325" i="7"/>
  <c r="I326" i="7"/>
  <c r="I327" i="7"/>
  <c r="I328" i="7"/>
  <c r="I329" i="7"/>
  <c r="I330" i="7"/>
  <c r="I331" i="7"/>
  <c r="I332" i="7"/>
  <c r="I333" i="7"/>
  <c r="I334" i="7"/>
  <c r="I335" i="7"/>
  <c r="I336" i="7"/>
  <c r="I337" i="7"/>
  <c r="I338" i="7"/>
  <c r="I339" i="7"/>
  <c r="I340" i="7"/>
  <c r="I341" i="7"/>
  <c r="I342" i="7"/>
  <c r="I343" i="7"/>
  <c r="I344" i="7"/>
  <c r="I345" i="7"/>
  <c r="I346" i="7"/>
  <c r="I347" i="7"/>
  <c r="I348" i="7"/>
  <c r="I349" i="7"/>
  <c r="I350" i="7"/>
  <c r="I351" i="7"/>
  <c r="I352" i="7"/>
  <c r="I353" i="7"/>
  <c r="I354" i="7"/>
  <c r="I355" i="7"/>
  <c r="I356" i="7"/>
  <c r="I357" i="7"/>
  <c r="I358" i="7"/>
  <c r="I359" i="7"/>
  <c r="I360" i="7"/>
  <c r="I361" i="7"/>
  <c r="I362" i="7"/>
  <c r="I363" i="7"/>
  <c r="I364" i="7"/>
  <c r="I365" i="7"/>
  <c r="I366" i="7"/>
  <c r="I367" i="7"/>
  <c r="I368" i="7"/>
  <c r="I369" i="7"/>
  <c r="I370" i="7"/>
  <c r="I371" i="7"/>
  <c r="I372" i="7"/>
  <c r="I373" i="7"/>
  <c r="I374" i="7"/>
  <c r="I375" i="7"/>
  <c r="I376" i="7"/>
  <c r="I377" i="7"/>
  <c r="I378" i="7"/>
  <c r="I379" i="7"/>
  <c r="I380" i="7"/>
  <c r="I381" i="7"/>
  <c r="I382" i="7"/>
  <c r="I383" i="7"/>
  <c r="I384" i="7"/>
  <c r="I385" i="7"/>
  <c r="I386" i="7"/>
  <c r="I387" i="7"/>
  <c r="I388" i="7"/>
  <c r="I389" i="7"/>
  <c r="I390" i="7"/>
  <c r="I391" i="7"/>
  <c r="I392" i="7"/>
  <c r="I393" i="7"/>
  <c r="I394" i="7"/>
  <c r="I395" i="7"/>
  <c r="I396" i="7"/>
  <c r="I397" i="7"/>
  <c r="I398" i="7"/>
  <c r="I399" i="7"/>
  <c r="I400" i="7"/>
  <c r="I401" i="7"/>
  <c r="I402" i="7"/>
  <c r="I403" i="7"/>
  <c r="I404" i="7"/>
  <c r="I405" i="7"/>
  <c r="I406" i="7"/>
  <c r="I407" i="7"/>
  <c r="I408" i="7"/>
  <c r="I409" i="7"/>
  <c r="I410" i="7"/>
  <c r="I411" i="7"/>
  <c r="I412" i="7"/>
  <c r="I413" i="7"/>
  <c r="I414" i="7"/>
  <c r="I415" i="7"/>
  <c r="I416" i="7"/>
  <c r="I417" i="7"/>
  <c r="I418" i="7"/>
  <c r="I419" i="7"/>
  <c r="I420" i="7"/>
  <c r="I421" i="7"/>
  <c r="I422" i="7"/>
  <c r="I423" i="7"/>
  <c r="I424" i="7"/>
  <c r="I425" i="7"/>
  <c r="I426" i="7"/>
  <c r="I427" i="7"/>
  <c r="I428" i="7"/>
  <c r="I429" i="7"/>
  <c r="I430" i="7"/>
  <c r="I431" i="7"/>
  <c r="I432" i="7"/>
  <c r="I433" i="7"/>
  <c r="I434" i="7"/>
  <c r="I435" i="7"/>
  <c r="I436" i="7"/>
  <c r="I437" i="7"/>
  <c r="I438" i="7"/>
  <c r="I439" i="7"/>
  <c r="I440" i="7"/>
  <c r="I441" i="7"/>
  <c r="I442" i="7"/>
  <c r="I443" i="7"/>
  <c r="I444" i="7"/>
  <c r="I445" i="7"/>
  <c r="I446" i="7"/>
  <c r="I447" i="7"/>
  <c r="I448" i="7"/>
  <c r="I449" i="7"/>
  <c r="I450" i="7"/>
  <c r="I451" i="7"/>
  <c r="I452" i="7"/>
  <c r="I453" i="7"/>
  <c r="I454" i="7"/>
  <c r="I455" i="7"/>
  <c r="I456" i="7"/>
  <c r="I457" i="7"/>
  <c r="I458" i="7"/>
  <c r="I459" i="7"/>
  <c r="I460" i="7"/>
  <c r="I461" i="7"/>
  <c r="I462" i="7"/>
  <c r="I463" i="7"/>
  <c r="I464" i="7"/>
  <c r="I465" i="7"/>
  <c r="I466" i="7"/>
  <c r="I467" i="7"/>
  <c r="I468" i="7"/>
  <c r="I469" i="7"/>
  <c r="I470" i="7"/>
  <c r="I471" i="7"/>
  <c r="I472" i="7"/>
  <c r="I473" i="7"/>
  <c r="I474" i="7"/>
  <c r="I475" i="7"/>
  <c r="I476" i="7"/>
  <c r="I477" i="7"/>
  <c r="I478" i="7"/>
  <c r="I479" i="7"/>
  <c r="I480" i="7"/>
  <c r="I481" i="7"/>
  <c r="I482" i="7"/>
  <c r="I483" i="7"/>
  <c r="I484" i="7"/>
  <c r="I485" i="7"/>
  <c r="I486" i="7"/>
  <c r="I487" i="7"/>
  <c r="I488" i="7"/>
  <c r="I489" i="7"/>
  <c r="I490" i="7"/>
  <c r="I491" i="7"/>
  <c r="I492" i="7"/>
  <c r="I493" i="7"/>
  <c r="I494" i="7"/>
  <c r="I495" i="7"/>
  <c r="I496" i="7"/>
  <c r="I497" i="7"/>
  <c r="I498" i="7"/>
  <c r="I499" i="7"/>
  <c r="I500" i="7"/>
  <c r="I501" i="7"/>
  <c r="I502" i="7"/>
  <c r="I503" i="7"/>
  <c r="I504" i="7"/>
  <c r="I505" i="7"/>
  <c r="I506" i="7"/>
  <c r="I507" i="7"/>
  <c r="I508" i="7"/>
  <c r="I509" i="7"/>
  <c r="I510" i="7"/>
  <c r="I511" i="7"/>
  <c r="I512" i="7"/>
  <c r="I513" i="7"/>
  <c r="I514" i="7"/>
  <c r="I515" i="7"/>
  <c r="I516" i="7"/>
  <c r="I517" i="7"/>
  <c r="I518" i="7"/>
  <c r="I519" i="7"/>
  <c r="I520" i="7"/>
  <c r="I521" i="7"/>
  <c r="I522" i="7"/>
  <c r="I523" i="7"/>
  <c r="I524" i="7"/>
  <c r="I525" i="7"/>
  <c r="I526" i="7"/>
  <c r="I527" i="7"/>
  <c r="I528" i="7"/>
  <c r="I529" i="7"/>
  <c r="I530" i="7"/>
  <c r="I531" i="7"/>
  <c r="I532" i="7"/>
  <c r="I533" i="7"/>
  <c r="I534" i="7"/>
  <c r="I535" i="7"/>
  <c r="I536" i="7"/>
  <c r="I537" i="7"/>
  <c r="I538" i="7"/>
  <c r="I539" i="7"/>
  <c r="I540" i="7"/>
  <c r="I541" i="7"/>
  <c r="I542" i="7"/>
  <c r="I543" i="7"/>
  <c r="I544" i="7"/>
  <c r="I545" i="7"/>
  <c r="I546" i="7"/>
  <c r="I547" i="7"/>
  <c r="I548" i="7"/>
  <c r="I549" i="7"/>
  <c r="I550" i="7"/>
  <c r="I551" i="7"/>
  <c r="I552" i="7"/>
  <c r="I553" i="7"/>
  <c r="I554" i="7"/>
  <c r="I555" i="7"/>
  <c r="I556" i="7"/>
  <c r="I557" i="7"/>
  <c r="I558" i="7"/>
  <c r="I559" i="7"/>
  <c r="I560" i="7"/>
  <c r="I561" i="7"/>
  <c r="I562" i="7"/>
  <c r="I563" i="7"/>
  <c r="I564" i="7"/>
  <c r="I565" i="7"/>
  <c r="I566" i="7"/>
  <c r="I567" i="7"/>
  <c r="I568" i="7"/>
  <c r="I569" i="7"/>
  <c r="I570" i="7"/>
  <c r="I571" i="7"/>
  <c r="I572" i="7"/>
  <c r="I573" i="7"/>
  <c r="I574" i="7"/>
  <c r="I575" i="7"/>
  <c r="I576" i="7"/>
  <c r="I577" i="7"/>
  <c r="I578" i="7"/>
  <c r="I579" i="7"/>
  <c r="I580" i="7"/>
  <c r="I581" i="7"/>
  <c r="I582" i="7"/>
  <c r="I583" i="7"/>
  <c r="I584" i="7"/>
  <c r="I585" i="7"/>
  <c r="I586" i="7"/>
  <c r="I587" i="7"/>
  <c r="I588" i="7"/>
  <c r="I589" i="7"/>
  <c r="I590" i="7"/>
  <c r="I591" i="7"/>
  <c r="I592" i="7"/>
  <c r="I593" i="7"/>
  <c r="I594" i="7"/>
  <c r="I595" i="7"/>
  <c r="I596" i="7"/>
  <c r="I597" i="7"/>
  <c r="I598" i="7"/>
  <c r="I599" i="7"/>
  <c r="I600" i="7"/>
  <c r="I601" i="7"/>
  <c r="I602" i="7"/>
  <c r="I603" i="7"/>
  <c r="I604" i="7"/>
  <c r="I605" i="7"/>
  <c r="I606" i="7"/>
  <c r="I607" i="7"/>
  <c r="I608" i="7"/>
  <c r="I609" i="7"/>
  <c r="I610" i="7"/>
  <c r="I611" i="7"/>
  <c r="I612" i="7"/>
  <c r="I613" i="7"/>
  <c r="I614" i="7"/>
  <c r="I615" i="7"/>
  <c r="I616" i="7"/>
  <c r="I617" i="7"/>
  <c r="I618" i="7"/>
  <c r="I619" i="7"/>
  <c r="I620" i="7"/>
  <c r="I621" i="7"/>
  <c r="I622" i="7"/>
  <c r="I623" i="7"/>
  <c r="I624" i="7"/>
  <c r="I625" i="7"/>
  <c r="I626" i="7"/>
  <c r="I627" i="7"/>
  <c r="I628" i="7"/>
  <c r="I629" i="7"/>
  <c r="I630" i="7"/>
  <c r="I631" i="7"/>
  <c r="I632" i="7"/>
  <c r="I633" i="7"/>
  <c r="I634" i="7"/>
  <c r="I635" i="7"/>
  <c r="I636" i="7"/>
  <c r="I637" i="7"/>
  <c r="I638" i="7"/>
  <c r="I639" i="7"/>
  <c r="I640" i="7"/>
  <c r="I641" i="7"/>
  <c r="I642" i="7"/>
  <c r="I643" i="7"/>
  <c r="I644" i="7"/>
  <c r="I645" i="7"/>
  <c r="I646" i="7"/>
  <c r="I647" i="7"/>
  <c r="I648" i="7"/>
  <c r="I649" i="7"/>
  <c r="I650" i="7"/>
  <c r="I651" i="7"/>
  <c r="I652" i="7"/>
  <c r="I653" i="7"/>
  <c r="I654" i="7"/>
  <c r="I655" i="7"/>
  <c r="I656" i="7"/>
  <c r="I657" i="7"/>
  <c r="I658" i="7"/>
  <c r="I659" i="7"/>
  <c r="I660" i="7"/>
  <c r="I661" i="7"/>
  <c r="I662" i="7"/>
  <c r="I663" i="7"/>
  <c r="I664" i="7"/>
  <c r="I665" i="7"/>
  <c r="I666" i="7"/>
  <c r="I667" i="7"/>
  <c r="I668" i="7"/>
  <c r="I669" i="7"/>
  <c r="I670" i="7"/>
  <c r="I671" i="7"/>
  <c r="I672" i="7"/>
  <c r="I673" i="7"/>
  <c r="I674" i="7"/>
  <c r="I675" i="7"/>
  <c r="I676" i="7"/>
  <c r="I677" i="7"/>
  <c r="I678" i="7"/>
  <c r="I679" i="7"/>
  <c r="I680" i="7"/>
  <c r="I681" i="7"/>
  <c r="I682" i="7"/>
  <c r="I683" i="7"/>
  <c r="I684" i="7"/>
  <c r="I685" i="7"/>
  <c r="I686" i="7"/>
  <c r="I687" i="7"/>
  <c r="I688" i="7"/>
  <c r="I689" i="7"/>
  <c r="I690" i="7"/>
  <c r="I691" i="7"/>
  <c r="I692" i="7"/>
  <c r="I693" i="7"/>
  <c r="I694" i="7"/>
  <c r="I695" i="7"/>
  <c r="I696" i="7"/>
  <c r="I697" i="7"/>
  <c r="I698" i="7"/>
  <c r="I699" i="7"/>
  <c r="I700" i="7"/>
  <c r="I701" i="7"/>
  <c r="I702" i="7"/>
  <c r="I703" i="7"/>
  <c r="I704" i="7"/>
  <c r="I705" i="7"/>
  <c r="I706" i="7"/>
  <c r="I707" i="7"/>
  <c r="I708" i="7"/>
  <c r="I709" i="7"/>
  <c r="I710" i="7"/>
  <c r="I711" i="7"/>
  <c r="I712" i="7"/>
  <c r="I713" i="7"/>
  <c r="I714" i="7"/>
  <c r="I715" i="7"/>
  <c r="I716" i="7"/>
  <c r="I717" i="7"/>
  <c r="I718" i="7"/>
  <c r="I719" i="7"/>
  <c r="I720" i="7"/>
  <c r="I721" i="7"/>
  <c r="I722" i="7"/>
  <c r="I723" i="7"/>
  <c r="I724" i="7"/>
  <c r="I725" i="7"/>
  <c r="I726" i="7"/>
  <c r="I727" i="7"/>
  <c r="I728" i="7"/>
  <c r="I729" i="7"/>
  <c r="I730" i="7"/>
  <c r="I731" i="7"/>
  <c r="I732" i="7"/>
  <c r="I733" i="7"/>
  <c r="I734" i="7"/>
  <c r="I735" i="7"/>
  <c r="I736" i="7"/>
  <c r="I737" i="7"/>
  <c r="I738" i="7"/>
  <c r="I739" i="7"/>
  <c r="I740" i="7"/>
  <c r="I741" i="7"/>
  <c r="I742" i="7"/>
  <c r="I743" i="7"/>
  <c r="I744" i="7"/>
  <c r="I745" i="7"/>
  <c r="I746" i="7"/>
  <c r="I747" i="7"/>
  <c r="I748" i="7"/>
  <c r="I749" i="7"/>
  <c r="I750" i="7"/>
  <c r="I751" i="7"/>
  <c r="I752" i="7"/>
  <c r="I753" i="7"/>
  <c r="I754" i="7"/>
  <c r="I755" i="7"/>
  <c r="I756" i="7"/>
  <c r="I757" i="7"/>
  <c r="I758" i="7"/>
  <c r="I759" i="7"/>
  <c r="I760" i="7"/>
  <c r="I761" i="7"/>
  <c r="I762" i="7"/>
  <c r="I763" i="7"/>
  <c r="I764" i="7"/>
  <c r="I765" i="7"/>
  <c r="I766" i="7"/>
  <c r="I767" i="7"/>
  <c r="I768" i="7"/>
  <c r="I769" i="7"/>
  <c r="I770" i="7"/>
  <c r="I771" i="7"/>
  <c r="I772" i="7"/>
  <c r="I773" i="7"/>
  <c r="I774" i="7"/>
  <c r="I775" i="7"/>
  <c r="I776" i="7"/>
  <c r="I777" i="7"/>
  <c r="I778" i="7"/>
  <c r="I779" i="7"/>
  <c r="I780" i="7"/>
  <c r="I781" i="7"/>
  <c r="I782" i="7"/>
  <c r="I783" i="7"/>
  <c r="I784" i="7"/>
  <c r="I785" i="7"/>
  <c r="I786" i="7"/>
  <c r="I787" i="7"/>
  <c r="I788" i="7"/>
  <c r="I789" i="7"/>
  <c r="I790" i="7"/>
  <c r="I791" i="7"/>
  <c r="I792" i="7"/>
  <c r="I793" i="7"/>
  <c r="I794" i="7"/>
  <c r="I795" i="7"/>
  <c r="I796" i="7"/>
  <c r="I797" i="7"/>
  <c r="I798" i="7"/>
  <c r="I799" i="7"/>
  <c r="I800" i="7"/>
  <c r="I801" i="7"/>
  <c r="I802" i="7"/>
  <c r="I803" i="7"/>
  <c r="I804" i="7"/>
  <c r="I805" i="7"/>
  <c r="I806" i="7"/>
  <c r="I807" i="7"/>
  <c r="I808" i="7"/>
  <c r="I809" i="7"/>
  <c r="I810" i="7"/>
  <c r="I811" i="7"/>
  <c r="I812" i="7"/>
  <c r="I813" i="7"/>
  <c r="I814" i="7"/>
  <c r="I815" i="7"/>
  <c r="I816" i="7"/>
  <c r="I817" i="7"/>
  <c r="I818" i="7"/>
  <c r="I819" i="7"/>
  <c r="I820" i="7"/>
  <c r="I821" i="7"/>
  <c r="I822" i="7"/>
  <c r="I823" i="7"/>
  <c r="I824" i="7"/>
  <c r="I825" i="7"/>
  <c r="I826" i="7"/>
  <c r="I827" i="7"/>
  <c r="I828" i="7"/>
  <c r="I829" i="7"/>
  <c r="I830" i="7"/>
  <c r="I831" i="7"/>
  <c r="I832" i="7"/>
  <c r="I833" i="7"/>
  <c r="I834" i="7"/>
  <c r="I835" i="7"/>
  <c r="I836" i="7"/>
  <c r="I837" i="7"/>
  <c r="I838" i="7"/>
  <c r="I839" i="7"/>
  <c r="I840" i="7"/>
  <c r="I841" i="7"/>
  <c r="I842" i="7"/>
  <c r="I843" i="7"/>
  <c r="I844" i="7"/>
  <c r="I845" i="7"/>
  <c r="I846" i="7"/>
  <c r="I847" i="7"/>
  <c r="I848" i="7"/>
  <c r="I849" i="7"/>
  <c r="I850" i="7"/>
  <c r="I851" i="7"/>
  <c r="I852" i="7"/>
  <c r="I853" i="7"/>
  <c r="I854" i="7"/>
  <c r="I855" i="7"/>
  <c r="I856" i="7"/>
  <c r="I857" i="7"/>
  <c r="I858" i="7"/>
  <c r="I859" i="7"/>
  <c r="I860" i="7"/>
  <c r="I861" i="7"/>
  <c r="I862" i="7"/>
  <c r="I863" i="7"/>
  <c r="I864" i="7"/>
  <c r="I865" i="7"/>
  <c r="I866" i="7"/>
  <c r="I867" i="7"/>
  <c r="I868" i="7"/>
  <c r="I869" i="7"/>
  <c r="I870" i="7"/>
  <c r="I871" i="7"/>
  <c r="I872" i="7"/>
  <c r="I873" i="7"/>
  <c r="I874" i="7"/>
  <c r="I875" i="7"/>
  <c r="I876" i="7"/>
  <c r="I877" i="7"/>
  <c r="I878" i="7"/>
  <c r="I879" i="7"/>
  <c r="I880" i="7"/>
  <c r="I881" i="7"/>
  <c r="I882" i="7"/>
  <c r="I883" i="7"/>
  <c r="I884" i="7"/>
  <c r="I885" i="7"/>
  <c r="I886" i="7"/>
  <c r="I887" i="7"/>
  <c r="I888" i="7"/>
  <c r="I889" i="7"/>
  <c r="I890" i="7"/>
  <c r="I891" i="7"/>
  <c r="I892" i="7"/>
  <c r="I893" i="7"/>
  <c r="I894" i="7"/>
  <c r="I895" i="7"/>
  <c r="I896" i="7"/>
  <c r="I897" i="7"/>
  <c r="I898" i="7"/>
  <c r="I899" i="7"/>
  <c r="I900" i="7"/>
  <c r="I901" i="7"/>
  <c r="I902" i="7"/>
  <c r="I903" i="7"/>
  <c r="I904" i="7"/>
  <c r="I905" i="7"/>
  <c r="I906" i="7"/>
  <c r="I907" i="7"/>
  <c r="I908" i="7"/>
  <c r="I909" i="7"/>
  <c r="I910" i="7"/>
  <c r="I911" i="7"/>
  <c r="I912" i="7"/>
  <c r="I913" i="7"/>
  <c r="I914" i="7"/>
  <c r="I915" i="7"/>
  <c r="I916" i="7"/>
  <c r="I917" i="7"/>
  <c r="I918" i="7"/>
  <c r="I919" i="7"/>
  <c r="I920" i="7"/>
  <c r="I921" i="7"/>
  <c r="I922" i="7"/>
  <c r="I923" i="7"/>
  <c r="I924" i="7"/>
  <c r="I925" i="7"/>
  <c r="I926" i="7"/>
  <c r="I927" i="7"/>
  <c r="I928" i="7"/>
  <c r="I929" i="7"/>
  <c r="I930" i="7"/>
  <c r="I931" i="7"/>
  <c r="I932" i="7"/>
  <c r="I933" i="7"/>
  <c r="I934" i="7"/>
  <c r="I935" i="7"/>
  <c r="I936" i="7"/>
  <c r="I937" i="7"/>
  <c r="I938" i="7"/>
  <c r="I939" i="7"/>
  <c r="I940" i="7"/>
  <c r="I941" i="7"/>
  <c r="I942" i="7"/>
  <c r="I943" i="7"/>
  <c r="I944" i="7"/>
  <c r="I945" i="7"/>
  <c r="I946" i="7"/>
  <c r="I947" i="7"/>
  <c r="I948" i="7"/>
  <c r="I949" i="7"/>
  <c r="I950" i="7"/>
  <c r="I951" i="7"/>
  <c r="I952" i="7"/>
  <c r="I953" i="7"/>
  <c r="I954" i="7"/>
  <c r="I955" i="7"/>
  <c r="I956" i="7"/>
  <c r="I957" i="7"/>
  <c r="I958" i="7"/>
  <c r="I959" i="7"/>
  <c r="I960" i="7"/>
  <c r="I961" i="7"/>
  <c r="I962" i="7"/>
  <c r="I963" i="7"/>
  <c r="I964" i="7"/>
  <c r="I965" i="7"/>
  <c r="I966" i="7"/>
  <c r="I967" i="7"/>
  <c r="I968" i="7"/>
  <c r="I969" i="7"/>
  <c r="I970" i="7"/>
  <c r="I971" i="7"/>
  <c r="I972" i="7"/>
  <c r="I973" i="7"/>
  <c r="I974" i="7"/>
  <c r="I975" i="7"/>
  <c r="I976" i="7"/>
  <c r="I977" i="7"/>
  <c r="I978" i="7"/>
  <c r="I979" i="7"/>
  <c r="I980" i="7"/>
  <c r="I981" i="7"/>
  <c r="I982" i="7"/>
  <c r="I983" i="7"/>
  <c r="I984" i="7"/>
  <c r="I985" i="7"/>
  <c r="I986" i="7"/>
  <c r="I987" i="7"/>
  <c r="I988" i="7"/>
  <c r="I989" i="7"/>
  <c r="I990" i="7"/>
  <c r="I991" i="7"/>
  <c r="I992" i="7"/>
  <c r="I993" i="7"/>
  <c r="I994" i="7"/>
  <c r="I995" i="7"/>
  <c r="I996" i="7"/>
  <c r="I997" i="7"/>
  <c r="I998" i="7"/>
  <c r="I999" i="7"/>
  <c r="I1000" i="7"/>
  <c r="I1001" i="7"/>
  <c r="I1002" i="7"/>
  <c r="I1003" i="7"/>
  <c r="I1004" i="7"/>
  <c r="I1005" i="7"/>
  <c r="I1006" i="7"/>
  <c r="I1007" i="7"/>
  <c r="I1008" i="7"/>
  <c r="I1009" i="7"/>
  <c r="I1010" i="7"/>
  <c r="I1011" i="7"/>
  <c r="I1012" i="7"/>
  <c r="I1013" i="7"/>
  <c r="I1014" i="7"/>
  <c r="I1015" i="7"/>
  <c r="I1016" i="7"/>
  <c r="I1017" i="7"/>
  <c r="I1018" i="7"/>
  <c r="I1019" i="7"/>
  <c r="I1020" i="7"/>
  <c r="I1021" i="7"/>
  <c r="I1022" i="7"/>
  <c r="I1023" i="7"/>
  <c r="I1024" i="7"/>
  <c r="I1025" i="7"/>
  <c r="I1026" i="7"/>
  <c r="I1027" i="7"/>
  <c r="I1028" i="7"/>
  <c r="I1029" i="7"/>
  <c r="I1030" i="7"/>
  <c r="I1031" i="7"/>
  <c r="I1032" i="7"/>
  <c r="I1033" i="7"/>
  <c r="I1034" i="7"/>
  <c r="I1035" i="7"/>
  <c r="I1036" i="7"/>
  <c r="I1037" i="7"/>
  <c r="I1038" i="7"/>
  <c r="I1039" i="7"/>
  <c r="I1040" i="7"/>
  <c r="I1041" i="7"/>
  <c r="I1042" i="7"/>
  <c r="I1043" i="7"/>
  <c r="I1044" i="7"/>
  <c r="I1045" i="7"/>
  <c r="I1046" i="7"/>
  <c r="I1047" i="7"/>
  <c r="I1048" i="7"/>
  <c r="I1049" i="7"/>
  <c r="I1050" i="7"/>
  <c r="I1051" i="7"/>
  <c r="I1052" i="7"/>
  <c r="I1053" i="7"/>
  <c r="I1054" i="7"/>
  <c r="I1055" i="7"/>
  <c r="I1056" i="7"/>
  <c r="I1057" i="7"/>
  <c r="I1058" i="7"/>
  <c r="I1059" i="7"/>
  <c r="I1060" i="7"/>
  <c r="I1061" i="7"/>
  <c r="I1062" i="7"/>
  <c r="I1063" i="7"/>
  <c r="I1064" i="7"/>
  <c r="I1065" i="7"/>
  <c r="I1066" i="7"/>
  <c r="I1067" i="7"/>
  <c r="I1068" i="7"/>
  <c r="I1069" i="7"/>
  <c r="I1070" i="7"/>
  <c r="I1071" i="7"/>
  <c r="I1072" i="7"/>
  <c r="I1073" i="7"/>
  <c r="I1074" i="7"/>
  <c r="I1075" i="7"/>
  <c r="I1076" i="7"/>
  <c r="I1077" i="7"/>
  <c r="I1078" i="7"/>
  <c r="I1079" i="7"/>
  <c r="I1080" i="7"/>
  <c r="I1081" i="7"/>
  <c r="I1082" i="7"/>
  <c r="I1083" i="7"/>
  <c r="I1084" i="7"/>
  <c r="I1085" i="7"/>
  <c r="I1086" i="7"/>
  <c r="I1087" i="7"/>
  <c r="I1088" i="7"/>
  <c r="I1089" i="7"/>
  <c r="I1090" i="7"/>
  <c r="I1091" i="7"/>
  <c r="I1092" i="7"/>
  <c r="I1093" i="7"/>
  <c r="I1094" i="7"/>
  <c r="I1095" i="7"/>
  <c r="I1096" i="7"/>
  <c r="I1097" i="7"/>
  <c r="I1098" i="7"/>
  <c r="I1099" i="7"/>
  <c r="I1100" i="7"/>
  <c r="I1101" i="7"/>
  <c r="I1102" i="7"/>
  <c r="I1103" i="7"/>
  <c r="I1104" i="7"/>
  <c r="I1105" i="7"/>
  <c r="I1106" i="7"/>
  <c r="I1107" i="7"/>
  <c r="I1108" i="7"/>
  <c r="I1109" i="7"/>
  <c r="I1110" i="7"/>
  <c r="I1111" i="7"/>
  <c r="I1112" i="7"/>
  <c r="I1113" i="7"/>
  <c r="I1114" i="7"/>
  <c r="I1115" i="7"/>
  <c r="I1116" i="7"/>
  <c r="I1117" i="7"/>
  <c r="I1118" i="7"/>
  <c r="I1119" i="7"/>
  <c r="I1120" i="7"/>
  <c r="I1121" i="7"/>
  <c r="I1122" i="7"/>
  <c r="I1123" i="7"/>
  <c r="I1124" i="7"/>
  <c r="I1125" i="7"/>
  <c r="I1126" i="7"/>
  <c r="I1127" i="7"/>
  <c r="I1128" i="7"/>
  <c r="I1129" i="7"/>
  <c r="I1130" i="7"/>
  <c r="I1131" i="7"/>
  <c r="I1132" i="7"/>
  <c r="I1133" i="7"/>
  <c r="I1134" i="7"/>
  <c r="I1135" i="7"/>
  <c r="I1136" i="7"/>
  <c r="I1137" i="7"/>
  <c r="I1138" i="7"/>
  <c r="I1139" i="7"/>
  <c r="I1140" i="7"/>
  <c r="I1141" i="7"/>
  <c r="I1142" i="7"/>
  <c r="I1143" i="7"/>
  <c r="I1144" i="7"/>
  <c r="I1145" i="7"/>
  <c r="I1146" i="7"/>
  <c r="I1147" i="7"/>
  <c r="I1148" i="7"/>
  <c r="I1149" i="7"/>
  <c r="I1150" i="7"/>
  <c r="I1151" i="7"/>
  <c r="I1152" i="7"/>
  <c r="I1153" i="7"/>
  <c r="I1154" i="7"/>
  <c r="I1155" i="7"/>
  <c r="I1156" i="7"/>
  <c r="I1157" i="7"/>
  <c r="I1158" i="7"/>
  <c r="I1159" i="7"/>
  <c r="I1160" i="7"/>
  <c r="I1161" i="7"/>
  <c r="I1162" i="7"/>
  <c r="I1163" i="7"/>
  <c r="I1164" i="7"/>
  <c r="I1165" i="7"/>
  <c r="I1166" i="7"/>
  <c r="I1167" i="7"/>
  <c r="I1168" i="7"/>
  <c r="I1169" i="7"/>
  <c r="I1170" i="7"/>
  <c r="I1171" i="7"/>
  <c r="I1172" i="7"/>
  <c r="I1173" i="7"/>
  <c r="I1174" i="7"/>
  <c r="I1175" i="7"/>
  <c r="I1176" i="7"/>
  <c r="I1177" i="7"/>
  <c r="I1178" i="7"/>
  <c r="I1179" i="7"/>
  <c r="I1180" i="7"/>
  <c r="I1181" i="7"/>
  <c r="I1182" i="7"/>
  <c r="I1183" i="7"/>
  <c r="I1184" i="7"/>
  <c r="I1185" i="7"/>
  <c r="I1186" i="7"/>
  <c r="I1187" i="7"/>
  <c r="I1188" i="7"/>
  <c r="I1189" i="7"/>
  <c r="I1190" i="7"/>
  <c r="I1191" i="7"/>
  <c r="I1192" i="7"/>
  <c r="I1193" i="7"/>
  <c r="I1194" i="7"/>
  <c r="I1195" i="7"/>
  <c r="I1196" i="7"/>
  <c r="I1197" i="7"/>
  <c r="I1198" i="7"/>
  <c r="I1199" i="7"/>
  <c r="I1200" i="7"/>
  <c r="I1201" i="7"/>
  <c r="I1202" i="7"/>
  <c r="H2" i="7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197" i="7"/>
  <c r="H198" i="7"/>
  <c r="H199" i="7"/>
  <c r="H200" i="7"/>
  <c r="H201" i="7"/>
  <c r="H202" i="7"/>
  <c r="H203" i="7"/>
  <c r="H204" i="7"/>
  <c r="H205" i="7"/>
  <c r="H206" i="7"/>
  <c r="H207" i="7"/>
  <c r="H208" i="7"/>
  <c r="H209" i="7"/>
  <c r="H210" i="7"/>
  <c r="H211" i="7"/>
  <c r="H212" i="7"/>
  <c r="H213" i="7"/>
  <c r="H214" i="7"/>
  <c r="H215" i="7"/>
  <c r="H216" i="7"/>
  <c r="H217" i="7"/>
  <c r="H218" i="7"/>
  <c r="H219" i="7"/>
  <c r="H220" i="7"/>
  <c r="H221" i="7"/>
  <c r="H222" i="7"/>
  <c r="H223" i="7"/>
  <c r="H224" i="7"/>
  <c r="H225" i="7"/>
  <c r="H226" i="7"/>
  <c r="H227" i="7"/>
  <c r="H228" i="7"/>
  <c r="H229" i="7"/>
  <c r="H230" i="7"/>
  <c r="H231" i="7"/>
  <c r="H232" i="7"/>
  <c r="H233" i="7"/>
  <c r="H234" i="7"/>
  <c r="H235" i="7"/>
  <c r="H236" i="7"/>
  <c r="H237" i="7"/>
  <c r="H238" i="7"/>
  <c r="H239" i="7"/>
  <c r="H240" i="7"/>
  <c r="H241" i="7"/>
  <c r="H242" i="7"/>
  <c r="H243" i="7"/>
  <c r="H244" i="7"/>
  <c r="H245" i="7"/>
  <c r="H246" i="7"/>
  <c r="H247" i="7"/>
  <c r="H248" i="7"/>
  <c r="H249" i="7"/>
  <c r="H250" i="7"/>
  <c r="H251" i="7"/>
  <c r="H252" i="7"/>
  <c r="H253" i="7"/>
  <c r="H254" i="7"/>
  <c r="H255" i="7"/>
  <c r="H256" i="7"/>
  <c r="H257" i="7"/>
  <c r="H258" i="7"/>
  <c r="H259" i="7"/>
  <c r="H260" i="7"/>
  <c r="H261" i="7"/>
  <c r="H262" i="7"/>
  <c r="H263" i="7"/>
  <c r="H264" i="7"/>
  <c r="H265" i="7"/>
  <c r="H266" i="7"/>
  <c r="H267" i="7"/>
  <c r="H268" i="7"/>
  <c r="H269" i="7"/>
  <c r="H270" i="7"/>
  <c r="H271" i="7"/>
  <c r="H272" i="7"/>
  <c r="H273" i="7"/>
  <c r="H274" i="7"/>
  <c r="H275" i="7"/>
  <c r="H276" i="7"/>
  <c r="H277" i="7"/>
  <c r="H278" i="7"/>
  <c r="H279" i="7"/>
  <c r="H280" i="7"/>
  <c r="H281" i="7"/>
  <c r="H282" i="7"/>
  <c r="H283" i="7"/>
  <c r="H284" i="7"/>
  <c r="H285" i="7"/>
  <c r="H286" i="7"/>
  <c r="H287" i="7"/>
  <c r="H288" i="7"/>
  <c r="H289" i="7"/>
  <c r="H290" i="7"/>
  <c r="H291" i="7"/>
  <c r="H292" i="7"/>
  <c r="H293" i="7"/>
  <c r="H294" i="7"/>
  <c r="H295" i="7"/>
  <c r="H296" i="7"/>
  <c r="H297" i="7"/>
  <c r="H298" i="7"/>
  <c r="H299" i="7"/>
  <c r="H300" i="7"/>
  <c r="H301" i="7"/>
  <c r="H302" i="7"/>
  <c r="H303" i="7"/>
  <c r="H304" i="7"/>
  <c r="H305" i="7"/>
  <c r="H306" i="7"/>
  <c r="H307" i="7"/>
  <c r="H308" i="7"/>
  <c r="H309" i="7"/>
  <c r="H310" i="7"/>
  <c r="H311" i="7"/>
  <c r="H312" i="7"/>
  <c r="H313" i="7"/>
  <c r="H314" i="7"/>
  <c r="H315" i="7"/>
  <c r="H316" i="7"/>
  <c r="H317" i="7"/>
  <c r="H318" i="7"/>
  <c r="H319" i="7"/>
  <c r="H320" i="7"/>
  <c r="H321" i="7"/>
  <c r="H322" i="7"/>
  <c r="H323" i="7"/>
  <c r="H324" i="7"/>
  <c r="H325" i="7"/>
  <c r="H326" i="7"/>
  <c r="H327" i="7"/>
  <c r="H328" i="7"/>
  <c r="H329" i="7"/>
  <c r="H330" i="7"/>
  <c r="H331" i="7"/>
  <c r="H332" i="7"/>
  <c r="H333" i="7"/>
  <c r="H334" i="7"/>
  <c r="H335" i="7"/>
  <c r="H336" i="7"/>
  <c r="H337" i="7"/>
  <c r="H338" i="7"/>
  <c r="H339" i="7"/>
  <c r="H340" i="7"/>
  <c r="H341" i="7"/>
  <c r="H342" i="7"/>
  <c r="H343" i="7"/>
  <c r="H344" i="7"/>
  <c r="H345" i="7"/>
  <c r="H346" i="7"/>
  <c r="H347" i="7"/>
  <c r="H348" i="7"/>
  <c r="H349" i="7"/>
  <c r="H350" i="7"/>
  <c r="H351" i="7"/>
  <c r="H352" i="7"/>
  <c r="H353" i="7"/>
  <c r="H354" i="7"/>
  <c r="H355" i="7"/>
  <c r="H356" i="7"/>
  <c r="H357" i="7"/>
  <c r="H358" i="7"/>
  <c r="H359" i="7"/>
  <c r="H360" i="7"/>
  <c r="H361" i="7"/>
  <c r="H362" i="7"/>
  <c r="H363" i="7"/>
  <c r="H364" i="7"/>
  <c r="H365" i="7"/>
  <c r="H366" i="7"/>
  <c r="H367" i="7"/>
  <c r="H368" i="7"/>
  <c r="H369" i="7"/>
  <c r="H370" i="7"/>
  <c r="H371" i="7"/>
  <c r="H372" i="7"/>
  <c r="H373" i="7"/>
  <c r="H374" i="7"/>
  <c r="H375" i="7"/>
  <c r="H376" i="7"/>
  <c r="H377" i="7"/>
  <c r="H378" i="7"/>
  <c r="H379" i="7"/>
  <c r="H380" i="7"/>
  <c r="H381" i="7"/>
  <c r="H382" i="7"/>
  <c r="H383" i="7"/>
  <c r="H384" i="7"/>
  <c r="H385" i="7"/>
  <c r="H386" i="7"/>
  <c r="H387" i="7"/>
  <c r="H388" i="7"/>
  <c r="H389" i="7"/>
  <c r="H390" i="7"/>
  <c r="H391" i="7"/>
  <c r="H392" i="7"/>
  <c r="H393" i="7"/>
  <c r="H394" i="7"/>
  <c r="H395" i="7"/>
  <c r="H396" i="7"/>
  <c r="H397" i="7"/>
  <c r="H398" i="7"/>
  <c r="H399" i="7"/>
  <c r="H400" i="7"/>
  <c r="H401" i="7"/>
  <c r="H402" i="7"/>
  <c r="H403" i="7"/>
  <c r="H404" i="7"/>
  <c r="H405" i="7"/>
  <c r="H406" i="7"/>
  <c r="H407" i="7"/>
  <c r="H408" i="7"/>
  <c r="H409" i="7"/>
  <c r="H410" i="7"/>
  <c r="H411" i="7"/>
  <c r="H412" i="7"/>
  <c r="H413" i="7"/>
  <c r="H414" i="7"/>
  <c r="H415" i="7"/>
  <c r="H416" i="7"/>
  <c r="H417" i="7"/>
  <c r="H418" i="7"/>
  <c r="H419" i="7"/>
  <c r="H420" i="7"/>
  <c r="H421" i="7"/>
  <c r="H422" i="7"/>
  <c r="H423" i="7"/>
  <c r="H424" i="7"/>
  <c r="H425" i="7"/>
  <c r="H426" i="7"/>
  <c r="H427" i="7"/>
  <c r="H428" i="7"/>
  <c r="H429" i="7"/>
  <c r="H430" i="7"/>
  <c r="H431" i="7"/>
  <c r="H432" i="7"/>
  <c r="H433" i="7"/>
  <c r="H434" i="7"/>
  <c r="H435" i="7"/>
  <c r="H436" i="7"/>
  <c r="H437" i="7"/>
  <c r="H438" i="7"/>
  <c r="H439" i="7"/>
  <c r="H440" i="7"/>
  <c r="H441" i="7"/>
  <c r="H442" i="7"/>
  <c r="H443" i="7"/>
  <c r="H444" i="7"/>
  <c r="H445" i="7"/>
  <c r="H446" i="7"/>
  <c r="H447" i="7"/>
  <c r="H448" i="7"/>
  <c r="H449" i="7"/>
  <c r="H450" i="7"/>
  <c r="H451" i="7"/>
  <c r="H452" i="7"/>
  <c r="H453" i="7"/>
  <c r="H454" i="7"/>
  <c r="H455" i="7"/>
  <c r="H456" i="7"/>
  <c r="H457" i="7"/>
  <c r="H458" i="7"/>
  <c r="H459" i="7"/>
  <c r="H460" i="7"/>
  <c r="H461" i="7"/>
  <c r="H462" i="7"/>
  <c r="H463" i="7"/>
  <c r="H464" i="7"/>
  <c r="H465" i="7"/>
  <c r="H466" i="7"/>
  <c r="H467" i="7"/>
  <c r="H468" i="7"/>
  <c r="H469" i="7"/>
  <c r="H470" i="7"/>
  <c r="H471" i="7"/>
  <c r="H472" i="7"/>
  <c r="H473" i="7"/>
  <c r="H474" i="7"/>
  <c r="H475" i="7"/>
  <c r="H476" i="7"/>
  <c r="H477" i="7"/>
  <c r="H478" i="7"/>
  <c r="H479" i="7"/>
  <c r="H480" i="7"/>
  <c r="H481" i="7"/>
  <c r="H482" i="7"/>
  <c r="H483" i="7"/>
  <c r="H484" i="7"/>
  <c r="H485" i="7"/>
  <c r="H486" i="7"/>
  <c r="H487" i="7"/>
  <c r="H488" i="7"/>
  <c r="H489" i="7"/>
  <c r="H490" i="7"/>
  <c r="H491" i="7"/>
  <c r="H492" i="7"/>
  <c r="H493" i="7"/>
  <c r="H494" i="7"/>
  <c r="H495" i="7"/>
  <c r="H496" i="7"/>
  <c r="H497" i="7"/>
  <c r="H498" i="7"/>
  <c r="H499" i="7"/>
  <c r="H500" i="7"/>
  <c r="H501" i="7"/>
  <c r="H502" i="7"/>
  <c r="H503" i="7"/>
  <c r="H504" i="7"/>
  <c r="H505" i="7"/>
  <c r="H506" i="7"/>
  <c r="H507" i="7"/>
  <c r="H508" i="7"/>
  <c r="H509" i="7"/>
  <c r="H510" i="7"/>
  <c r="H511" i="7"/>
  <c r="H512" i="7"/>
  <c r="H513" i="7"/>
  <c r="H514" i="7"/>
  <c r="H515" i="7"/>
  <c r="H516" i="7"/>
  <c r="H517" i="7"/>
  <c r="H518" i="7"/>
  <c r="H519" i="7"/>
  <c r="H520" i="7"/>
  <c r="H521" i="7"/>
  <c r="H522" i="7"/>
  <c r="H523" i="7"/>
  <c r="H524" i="7"/>
  <c r="H525" i="7"/>
  <c r="H526" i="7"/>
  <c r="H527" i="7"/>
  <c r="H528" i="7"/>
  <c r="H529" i="7"/>
  <c r="H530" i="7"/>
  <c r="H531" i="7"/>
  <c r="H532" i="7"/>
  <c r="H533" i="7"/>
  <c r="H534" i="7"/>
  <c r="H535" i="7"/>
  <c r="H536" i="7"/>
  <c r="H537" i="7"/>
  <c r="H538" i="7"/>
  <c r="H539" i="7"/>
  <c r="H540" i="7"/>
  <c r="H541" i="7"/>
  <c r="H542" i="7"/>
  <c r="H543" i="7"/>
  <c r="H544" i="7"/>
  <c r="H545" i="7"/>
  <c r="H546" i="7"/>
  <c r="H547" i="7"/>
  <c r="H548" i="7"/>
  <c r="H549" i="7"/>
  <c r="H550" i="7"/>
  <c r="H551" i="7"/>
  <c r="H552" i="7"/>
  <c r="H553" i="7"/>
  <c r="H554" i="7"/>
  <c r="H555" i="7"/>
  <c r="H556" i="7"/>
  <c r="H557" i="7"/>
  <c r="H558" i="7"/>
  <c r="H559" i="7"/>
  <c r="H560" i="7"/>
  <c r="H561" i="7"/>
  <c r="H562" i="7"/>
  <c r="H563" i="7"/>
  <c r="H564" i="7"/>
  <c r="H565" i="7"/>
  <c r="H566" i="7"/>
  <c r="H567" i="7"/>
  <c r="H568" i="7"/>
  <c r="H569" i="7"/>
  <c r="H570" i="7"/>
  <c r="H571" i="7"/>
  <c r="H572" i="7"/>
  <c r="H573" i="7"/>
  <c r="H574" i="7"/>
  <c r="H575" i="7"/>
  <c r="H576" i="7"/>
  <c r="H577" i="7"/>
  <c r="H578" i="7"/>
  <c r="H579" i="7"/>
  <c r="H580" i="7"/>
  <c r="H581" i="7"/>
  <c r="H582" i="7"/>
  <c r="H583" i="7"/>
  <c r="H584" i="7"/>
  <c r="H585" i="7"/>
  <c r="H586" i="7"/>
  <c r="H587" i="7"/>
  <c r="H588" i="7"/>
  <c r="H589" i="7"/>
  <c r="H590" i="7"/>
  <c r="H591" i="7"/>
  <c r="H592" i="7"/>
  <c r="H593" i="7"/>
  <c r="H594" i="7"/>
  <c r="H595" i="7"/>
  <c r="H596" i="7"/>
  <c r="H597" i="7"/>
  <c r="H598" i="7"/>
  <c r="H599" i="7"/>
  <c r="H600" i="7"/>
  <c r="H601" i="7"/>
  <c r="H602" i="7"/>
  <c r="H603" i="7"/>
  <c r="H604" i="7"/>
  <c r="H605" i="7"/>
  <c r="H606" i="7"/>
  <c r="H607" i="7"/>
  <c r="H608" i="7"/>
  <c r="H609" i="7"/>
  <c r="H610" i="7"/>
  <c r="H611" i="7"/>
  <c r="H612" i="7"/>
  <c r="H613" i="7"/>
  <c r="H614" i="7"/>
  <c r="H615" i="7"/>
  <c r="H616" i="7"/>
  <c r="H617" i="7"/>
  <c r="H618" i="7"/>
  <c r="H619" i="7"/>
  <c r="H620" i="7"/>
  <c r="H621" i="7"/>
  <c r="H622" i="7"/>
  <c r="H623" i="7"/>
  <c r="H624" i="7"/>
  <c r="H625" i="7"/>
  <c r="H626" i="7"/>
  <c r="H627" i="7"/>
  <c r="H628" i="7"/>
  <c r="H629" i="7"/>
  <c r="H630" i="7"/>
  <c r="H631" i="7"/>
  <c r="H632" i="7"/>
  <c r="H633" i="7"/>
  <c r="H634" i="7"/>
  <c r="H635" i="7"/>
  <c r="H636" i="7"/>
  <c r="H637" i="7"/>
  <c r="H638" i="7"/>
  <c r="H639" i="7"/>
  <c r="H640" i="7"/>
  <c r="H641" i="7"/>
  <c r="H642" i="7"/>
  <c r="H643" i="7"/>
  <c r="H644" i="7"/>
  <c r="H645" i="7"/>
  <c r="H646" i="7"/>
  <c r="H647" i="7"/>
  <c r="H648" i="7"/>
  <c r="H649" i="7"/>
  <c r="H650" i="7"/>
  <c r="H651" i="7"/>
  <c r="H652" i="7"/>
  <c r="H653" i="7"/>
  <c r="H654" i="7"/>
  <c r="H655" i="7"/>
  <c r="H656" i="7"/>
  <c r="H657" i="7"/>
  <c r="H658" i="7"/>
  <c r="H659" i="7"/>
  <c r="H660" i="7"/>
  <c r="H661" i="7"/>
  <c r="H662" i="7"/>
  <c r="H663" i="7"/>
  <c r="H664" i="7"/>
  <c r="H665" i="7"/>
  <c r="H666" i="7"/>
  <c r="H667" i="7"/>
  <c r="H668" i="7"/>
  <c r="H669" i="7"/>
  <c r="H670" i="7"/>
  <c r="H671" i="7"/>
  <c r="H672" i="7"/>
  <c r="H673" i="7"/>
  <c r="H674" i="7"/>
  <c r="H675" i="7"/>
  <c r="H676" i="7"/>
  <c r="H677" i="7"/>
  <c r="H678" i="7"/>
  <c r="H679" i="7"/>
  <c r="H680" i="7"/>
  <c r="H681" i="7"/>
  <c r="H682" i="7"/>
  <c r="H683" i="7"/>
  <c r="H684" i="7"/>
  <c r="H685" i="7"/>
  <c r="H686" i="7"/>
  <c r="H687" i="7"/>
  <c r="H688" i="7"/>
  <c r="H689" i="7"/>
  <c r="H690" i="7"/>
  <c r="H691" i="7"/>
  <c r="H692" i="7"/>
  <c r="H693" i="7"/>
  <c r="H694" i="7"/>
  <c r="H695" i="7"/>
  <c r="H696" i="7"/>
  <c r="H697" i="7"/>
  <c r="H698" i="7"/>
  <c r="H699" i="7"/>
  <c r="H700" i="7"/>
  <c r="H701" i="7"/>
  <c r="H702" i="7"/>
  <c r="H703" i="7"/>
  <c r="H704" i="7"/>
  <c r="H705" i="7"/>
  <c r="H706" i="7"/>
  <c r="H707" i="7"/>
  <c r="H708" i="7"/>
  <c r="H709" i="7"/>
  <c r="H710" i="7"/>
  <c r="H711" i="7"/>
  <c r="H712" i="7"/>
  <c r="H713" i="7"/>
  <c r="H714" i="7"/>
  <c r="H715" i="7"/>
  <c r="H716" i="7"/>
  <c r="H717" i="7"/>
  <c r="H718" i="7"/>
  <c r="H719" i="7"/>
  <c r="H720" i="7"/>
  <c r="H721" i="7"/>
  <c r="H722" i="7"/>
  <c r="H723" i="7"/>
  <c r="H724" i="7"/>
  <c r="H725" i="7"/>
  <c r="H726" i="7"/>
  <c r="H727" i="7"/>
  <c r="H728" i="7"/>
  <c r="H729" i="7"/>
  <c r="H730" i="7"/>
  <c r="H731" i="7"/>
  <c r="H732" i="7"/>
  <c r="H733" i="7"/>
  <c r="H734" i="7"/>
  <c r="H735" i="7"/>
  <c r="H736" i="7"/>
  <c r="H737" i="7"/>
  <c r="H738" i="7"/>
  <c r="H739" i="7"/>
  <c r="H740" i="7"/>
  <c r="H741" i="7"/>
  <c r="H742" i="7"/>
  <c r="H743" i="7"/>
  <c r="H744" i="7"/>
  <c r="H745" i="7"/>
  <c r="H746" i="7"/>
  <c r="H747" i="7"/>
  <c r="H748" i="7"/>
  <c r="H749" i="7"/>
  <c r="H750" i="7"/>
  <c r="H751" i="7"/>
  <c r="H752" i="7"/>
  <c r="H753" i="7"/>
  <c r="H754" i="7"/>
  <c r="H755" i="7"/>
  <c r="H756" i="7"/>
  <c r="H757" i="7"/>
  <c r="H758" i="7"/>
  <c r="H759" i="7"/>
  <c r="H760" i="7"/>
  <c r="H761" i="7"/>
  <c r="H762" i="7"/>
  <c r="H763" i="7"/>
  <c r="H764" i="7"/>
  <c r="H765" i="7"/>
  <c r="H766" i="7"/>
  <c r="H767" i="7"/>
  <c r="H768" i="7"/>
  <c r="H769" i="7"/>
  <c r="H770" i="7"/>
  <c r="H771" i="7"/>
  <c r="H772" i="7"/>
  <c r="H773" i="7"/>
  <c r="H774" i="7"/>
  <c r="H775" i="7"/>
  <c r="H776" i="7"/>
  <c r="H777" i="7"/>
  <c r="H778" i="7"/>
  <c r="H779" i="7"/>
  <c r="H780" i="7"/>
  <c r="H781" i="7"/>
  <c r="H782" i="7"/>
  <c r="H783" i="7"/>
  <c r="H784" i="7"/>
  <c r="H785" i="7"/>
  <c r="H786" i="7"/>
  <c r="H787" i="7"/>
  <c r="H788" i="7"/>
  <c r="H789" i="7"/>
  <c r="H790" i="7"/>
  <c r="H791" i="7"/>
  <c r="H792" i="7"/>
  <c r="H793" i="7"/>
  <c r="H794" i="7"/>
  <c r="H795" i="7"/>
  <c r="H796" i="7"/>
  <c r="H797" i="7"/>
  <c r="H798" i="7"/>
  <c r="H799" i="7"/>
  <c r="H800" i="7"/>
  <c r="H801" i="7"/>
  <c r="H802" i="7"/>
  <c r="H803" i="7"/>
  <c r="H804" i="7"/>
  <c r="H805" i="7"/>
  <c r="H806" i="7"/>
  <c r="H807" i="7"/>
  <c r="H808" i="7"/>
  <c r="H809" i="7"/>
  <c r="H810" i="7"/>
  <c r="H811" i="7"/>
  <c r="H812" i="7"/>
  <c r="H813" i="7"/>
  <c r="H814" i="7"/>
  <c r="H815" i="7"/>
  <c r="H816" i="7"/>
  <c r="H817" i="7"/>
  <c r="H818" i="7"/>
  <c r="H819" i="7"/>
  <c r="H820" i="7"/>
  <c r="H821" i="7"/>
  <c r="H822" i="7"/>
  <c r="H823" i="7"/>
  <c r="H824" i="7"/>
  <c r="H825" i="7"/>
  <c r="H826" i="7"/>
  <c r="H827" i="7"/>
  <c r="H828" i="7"/>
  <c r="H829" i="7"/>
  <c r="H830" i="7"/>
  <c r="H831" i="7"/>
  <c r="H832" i="7"/>
  <c r="H833" i="7"/>
  <c r="H834" i="7"/>
  <c r="H835" i="7"/>
  <c r="H836" i="7"/>
  <c r="H837" i="7"/>
  <c r="H838" i="7"/>
  <c r="H839" i="7"/>
  <c r="H840" i="7"/>
  <c r="H841" i="7"/>
  <c r="H842" i="7"/>
  <c r="H843" i="7"/>
  <c r="H844" i="7"/>
  <c r="H845" i="7"/>
  <c r="H846" i="7"/>
  <c r="H847" i="7"/>
  <c r="H848" i="7"/>
  <c r="H849" i="7"/>
  <c r="H850" i="7"/>
  <c r="H851" i="7"/>
  <c r="H852" i="7"/>
  <c r="H853" i="7"/>
  <c r="H854" i="7"/>
  <c r="H855" i="7"/>
  <c r="H856" i="7"/>
  <c r="H857" i="7"/>
  <c r="H858" i="7"/>
  <c r="H859" i="7"/>
  <c r="H860" i="7"/>
  <c r="H861" i="7"/>
  <c r="H862" i="7"/>
  <c r="H863" i="7"/>
  <c r="H864" i="7"/>
  <c r="H865" i="7"/>
  <c r="H866" i="7"/>
  <c r="H867" i="7"/>
  <c r="H868" i="7"/>
  <c r="H869" i="7"/>
  <c r="H870" i="7"/>
  <c r="H871" i="7"/>
  <c r="H872" i="7"/>
  <c r="H873" i="7"/>
  <c r="H874" i="7"/>
  <c r="H875" i="7"/>
  <c r="H876" i="7"/>
  <c r="H877" i="7"/>
  <c r="H878" i="7"/>
  <c r="H879" i="7"/>
  <c r="H880" i="7"/>
  <c r="H881" i="7"/>
  <c r="H882" i="7"/>
  <c r="H883" i="7"/>
  <c r="H884" i="7"/>
  <c r="H885" i="7"/>
  <c r="H886" i="7"/>
  <c r="H887" i="7"/>
  <c r="H888" i="7"/>
  <c r="H889" i="7"/>
  <c r="H890" i="7"/>
  <c r="H891" i="7"/>
  <c r="H892" i="7"/>
  <c r="H893" i="7"/>
  <c r="H894" i="7"/>
  <c r="H895" i="7"/>
  <c r="H896" i="7"/>
  <c r="H897" i="7"/>
  <c r="H898" i="7"/>
  <c r="H899" i="7"/>
  <c r="H900" i="7"/>
  <c r="H901" i="7"/>
  <c r="H902" i="7"/>
  <c r="H903" i="7"/>
  <c r="H904" i="7"/>
  <c r="H905" i="7"/>
  <c r="H906" i="7"/>
  <c r="H907" i="7"/>
  <c r="H908" i="7"/>
  <c r="H909" i="7"/>
  <c r="H910" i="7"/>
  <c r="H911" i="7"/>
  <c r="H912" i="7"/>
  <c r="H913" i="7"/>
  <c r="H914" i="7"/>
  <c r="H915" i="7"/>
  <c r="H916" i="7"/>
  <c r="H917" i="7"/>
  <c r="H918" i="7"/>
  <c r="H919" i="7"/>
  <c r="H920" i="7"/>
  <c r="H921" i="7"/>
  <c r="H922" i="7"/>
  <c r="H923" i="7"/>
  <c r="H924" i="7"/>
  <c r="H925" i="7"/>
  <c r="H926" i="7"/>
  <c r="H927" i="7"/>
  <c r="H928" i="7"/>
  <c r="H929" i="7"/>
  <c r="H930" i="7"/>
  <c r="H931" i="7"/>
  <c r="H932" i="7"/>
  <c r="H933" i="7"/>
  <c r="H934" i="7"/>
  <c r="H935" i="7"/>
  <c r="H936" i="7"/>
  <c r="H937" i="7"/>
  <c r="H938" i="7"/>
  <c r="H939" i="7"/>
  <c r="H940" i="7"/>
  <c r="H941" i="7"/>
  <c r="H942" i="7"/>
  <c r="H943" i="7"/>
  <c r="H944" i="7"/>
  <c r="H945" i="7"/>
  <c r="H946" i="7"/>
  <c r="H947" i="7"/>
  <c r="H948" i="7"/>
  <c r="H949" i="7"/>
  <c r="H950" i="7"/>
  <c r="H951" i="7"/>
  <c r="H952" i="7"/>
  <c r="H953" i="7"/>
  <c r="H954" i="7"/>
  <c r="H955" i="7"/>
  <c r="H956" i="7"/>
  <c r="H957" i="7"/>
  <c r="H958" i="7"/>
  <c r="H959" i="7"/>
  <c r="H960" i="7"/>
  <c r="H961" i="7"/>
  <c r="H962" i="7"/>
  <c r="H963" i="7"/>
  <c r="H964" i="7"/>
  <c r="H965" i="7"/>
  <c r="H966" i="7"/>
  <c r="H967" i="7"/>
  <c r="H968" i="7"/>
  <c r="H969" i="7"/>
  <c r="H970" i="7"/>
  <c r="H971" i="7"/>
  <c r="H972" i="7"/>
  <c r="H973" i="7"/>
  <c r="H974" i="7"/>
  <c r="H975" i="7"/>
  <c r="H976" i="7"/>
  <c r="H977" i="7"/>
  <c r="H978" i="7"/>
  <c r="H979" i="7"/>
  <c r="H980" i="7"/>
  <c r="H981" i="7"/>
  <c r="H982" i="7"/>
  <c r="H983" i="7"/>
  <c r="H984" i="7"/>
  <c r="H985" i="7"/>
  <c r="H986" i="7"/>
  <c r="H987" i="7"/>
  <c r="H988" i="7"/>
  <c r="H989" i="7"/>
  <c r="H990" i="7"/>
  <c r="H991" i="7"/>
  <c r="H992" i="7"/>
  <c r="H993" i="7"/>
  <c r="H994" i="7"/>
  <c r="H995" i="7"/>
  <c r="H996" i="7"/>
  <c r="H997" i="7"/>
  <c r="H998" i="7"/>
  <c r="H999" i="7"/>
  <c r="H1000" i="7"/>
  <c r="H1001" i="7"/>
  <c r="H1002" i="7"/>
  <c r="H1003" i="7"/>
  <c r="H1004" i="7"/>
  <c r="H1005" i="7"/>
  <c r="H1006" i="7"/>
  <c r="H1007" i="7"/>
  <c r="H1008" i="7"/>
  <c r="H1009" i="7"/>
  <c r="H1010" i="7"/>
  <c r="H1011" i="7"/>
  <c r="H1012" i="7"/>
  <c r="H1013" i="7"/>
  <c r="H1014" i="7"/>
  <c r="H1015" i="7"/>
  <c r="H1016" i="7"/>
  <c r="H1017" i="7"/>
  <c r="H1018" i="7"/>
  <c r="H1019" i="7"/>
  <c r="H1020" i="7"/>
  <c r="H1021" i="7"/>
  <c r="H1022" i="7"/>
  <c r="H1023" i="7"/>
  <c r="H1024" i="7"/>
  <c r="H1025" i="7"/>
  <c r="H1026" i="7"/>
  <c r="H1027" i="7"/>
  <c r="H1028" i="7"/>
  <c r="H1029" i="7"/>
  <c r="H1030" i="7"/>
  <c r="H1031" i="7"/>
  <c r="H1032" i="7"/>
  <c r="H1033" i="7"/>
  <c r="H1034" i="7"/>
  <c r="H1035" i="7"/>
  <c r="H1036" i="7"/>
  <c r="H1037" i="7"/>
  <c r="H1038" i="7"/>
  <c r="H1039" i="7"/>
  <c r="H1040" i="7"/>
  <c r="H1041" i="7"/>
  <c r="H1042" i="7"/>
  <c r="H1043" i="7"/>
  <c r="H1044" i="7"/>
  <c r="H1045" i="7"/>
  <c r="H1046" i="7"/>
  <c r="H1047" i="7"/>
  <c r="H1048" i="7"/>
  <c r="H1049" i="7"/>
  <c r="H1050" i="7"/>
  <c r="H1051" i="7"/>
  <c r="H1052" i="7"/>
  <c r="H1053" i="7"/>
  <c r="H1054" i="7"/>
  <c r="H1055" i="7"/>
  <c r="H1056" i="7"/>
  <c r="H1057" i="7"/>
  <c r="H1058" i="7"/>
  <c r="H1059" i="7"/>
  <c r="H1060" i="7"/>
  <c r="H1061" i="7"/>
  <c r="H1062" i="7"/>
  <c r="H1063" i="7"/>
  <c r="H1064" i="7"/>
  <c r="H1065" i="7"/>
  <c r="H1066" i="7"/>
  <c r="H1067" i="7"/>
  <c r="H1068" i="7"/>
  <c r="H1069" i="7"/>
  <c r="H1070" i="7"/>
  <c r="H1071" i="7"/>
  <c r="H1072" i="7"/>
  <c r="H1073" i="7"/>
  <c r="H1074" i="7"/>
  <c r="H1075" i="7"/>
  <c r="H1076" i="7"/>
  <c r="H1077" i="7"/>
  <c r="H1078" i="7"/>
  <c r="H1079" i="7"/>
  <c r="H1080" i="7"/>
  <c r="H1081" i="7"/>
  <c r="H1082" i="7"/>
  <c r="H1083" i="7"/>
  <c r="H1084" i="7"/>
  <c r="H1085" i="7"/>
  <c r="H1086" i="7"/>
  <c r="H1087" i="7"/>
  <c r="H1088" i="7"/>
  <c r="H1089" i="7"/>
  <c r="H1090" i="7"/>
  <c r="H1091" i="7"/>
  <c r="H1092" i="7"/>
  <c r="H1093" i="7"/>
  <c r="H1094" i="7"/>
  <c r="H1095" i="7"/>
  <c r="H1096" i="7"/>
  <c r="H1097" i="7"/>
  <c r="H1098" i="7"/>
  <c r="H1099" i="7"/>
  <c r="H1100" i="7"/>
  <c r="H1101" i="7"/>
  <c r="H1102" i="7"/>
  <c r="H1103" i="7"/>
  <c r="H1104" i="7"/>
  <c r="H1105" i="7"/>
  <c r="H1106" i="7"/>
  <c r="H1107" i="7"/>
  <c r="H1108" i="7"/>
  <c r="H1109" i="7"/>
  <c r="H1110" i="7"/>
  <c r="H1111" i="7"/>
  <c r="H1112" i="7"/>
  <c r="H1113" i="7"/>
  <c r="H1114" i="7"/>
  <c r="H1115" i="7"/>
  <c r="H1116" i="7"/>
  <c r="H1117" i="7"/>
  <c r="H1118" i="7"/>
  <c r="H1119" i="7"/>
  <c r="H1120" i="7"/>
  <c r="H1121" i="7"/>
  <c r="H1122" i="7"/>
  <c r="H1123" i="7"/>
  <c r="H1124" i="7"/>
  <c r="H1125" i="7"/>
  <c r="H1126" i="7"/>
  <c r="H1127" i="7"/>
  <c r="H1128" i="7"/>
  <c r="H1129" i="7"/>
  <c r="H1130" i="7"/>
  <c r="H1131" i="7"/>
  <c r="H1132" i="7"/>
  <c r="H1133" i="7"/>
  <c r="H1134" i="7"/>
  <c r="H1135" i="7"/>
  <c r="H1136" i="7"/>
  <c r="H1137" i="7"/>
  <c r="H1138" i="7"/>
  <c r="H1139" i="7"/>
  <c r="H1140" i="7"/>
  <c r="H1141" i="7"/>
  <c r="H1142" i="7"/>
  <c r="H1143" i="7"/>
  <c r="H1144" i="7"/>
  <c r="H1145" i="7"/>
  <c r="H1146" i="7"/>
  <c r="H1147" i="7"/>
  <c r="H1148" i="7"/>
  <c r="H1149" i="7"/>
  <c r="H1150" i="7"/>
  <c r="H1151" i="7"/>
  <c r="H1152" i="7"/>
  <c r="H1153" i="7"/>
  <c r="H1154" i="7"/>
  <c r="H1155" i="7"/>
  <c r="H1156" i="7"/>
  <c r="H1157" i="7"/>
  <c r="H1158" i="7"/>
  <c r="H1159" i="7"/>
  <c r="H1160" i="7"/>
  <c r="H1161" i="7"/>
  <c r="H1162" i="7"/>
  <c r="H1163" i="7"/>
  <c r="H1164" i="7"/>
  <c r="H1165" i="7"/>
  <c r="H1166" i="7"/>
  <c r="H1167" i="7"/>
  <c r="H1168" i="7"/>
  <c r="H1169" i="7"/>
  <c r="H1170" i="7"/>
  <c r="H1171" i="7"/>
  <c r="H1172" i="7"/>
  <c r="H1173" i="7"/>
  <c r="H1174" i="7"/>
  <c r="H1175" i="7"/>
  <c r="H1176" i="7"/>
  <c r="H1177" i="7"/>
  <c r="H1178" i="7"/>
  <c r="H1179" i="7"/>
  <c r="H1180" i="7"/>
  <c r="H1181" i="7"/>
  <c r="H1182" i="7"/>
  <c r="H1183" i="7"/>
  <c r="H1184" i="7"/>
  <c r="H1185" i="7"/>
  <c r="H1186" i="7"/>
  <c r="H1187" i="7"/>
  <c r="H1188" i="7"/>
  <c r="H1189" i="7"/>
  <c r="H1190" i="7"/>
  <c r="H1191" i="7"/>
  <c r="H1192" i="7"/>
  <c r="H1193" i="7"/>
  <c r="H1194" i="7"/>
  <c r="H1195" i="7"/>
  <c r="H1196" i="7"/>
  <c r="H1197" i="7"/>
  <c r="H1198" i="7"/>
  <c r="H1199" i="7"/>
  <c r="H1200" i="7"/>
  <c r="H1201" i="7"/>
  <c r="H1202" i="7"/>
  <c r="B2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131" i="7"/>
  <c r="B132" i="7"/>
  <c r="B133" i="7"/>
  <c r="B134" i="7"/>
  <c r="B135" i="7"/>
  <c r="B136" i="7"/>
  <c r="B137" i="7"/>
  <c r="B138" i="7"/>
  <c r="B139" i="7"/>
  <c r="B140" i="7"/>
  <c r="B141" i="7"/>
  <c r="B142" i="7"/>
  <c r="B143" i="7"/>
  <c r="B144" i="7"/>
  <c r="B145" i="7"/>
  <c r="B146" i="7"/>
  <c r="B147" i="7"/>
  <c r="B148" i="7"/>
  <c r="B149" i="7"/>
  <c r="B150" i="7"/>
  <c r="B151" i="7"/>
  <c r="B152" i="7"/>
  <c r="B153" i="7"/>
  <c r="B154" i="7"/>
  <c r="B155" i="7"/>
  <c r="B156" i="7"/>
  <c r="B157" i="7"/>
  <c r="B158" i="7"/>
  <c r="B159" i="7"/>
  <c r="B160" i="7"/>
  <c r="B161" i="7"/>
  <c r="B162" i="7"/>
  <c r="B163" i="7"/>
  <c r="B164" i="7"/>
  <c r="B165" i="7"/>
  <c r="B166" i="7"/>
  <c r="B167" i="7"/>
  <c r="B168" i="7"/>
  <c r="B169" i="7"/>
  <c r="B170" i="7"/>
  <c r="B171" i="7"/>
  <c r="B172" i="7"/>
  <c r="B173" i="7"/>
  <c r="B174" i="7"/>
  <c r="B175" i="7"/>
  <c r="B176" i="7"/>
  <c r="B177" i="7"/>
  <c r="B178" i="7"/>
  <c r="B179" i="7"/>
  <c r="B180" i="7"/>
  <c r="B181" i="7"/>
  <c r="B182" i="7"/>
  <c r="B183" i="7"/>
  <c r="B184" i="7"/>
  <c r="B185" i="7"/>
  <c r="B186" i="7"/>
  <c r="B187" i="7"/>
  <c r="B188" i="7"/>
  <c r="B189" i="7"/>
  <c r="B190" i="7"/>
  <c r="B191" i="7"/>
  <c r="B192" i="7"/>
  <c r="B193" i="7"/>
  <c r="B194" i="7"/>
  <c r="B195" i="7"/>
  <c r="B196" i="7"/>
  <c r="B197" i="7"/>
  <c r="B198" i="7"/>
  <c r="B199" i="7"/>
  <c r="B200" i="7"/>
  <c r="B201" i="7"/>
  <c r="B202" i="7"/>
  <c r="B203" i="7"/>
  <c r="B204" i="7"/>
  <c r="B205" i="7"/>
  <c r="B206" i="7"/>
  <c r="B207" i="7"/>
  <c r="B208" i="7"/>
  <c r="B209" i="7"/>
  <c r="B210" i="7"/>
  <c r="B211" i="7"/>
  <c r="B212" i="7"/>
  <c r="B213" i="7"/>
  <c r="B214" i="7"/>
  <c r="B215" i="7"/>
  <c r="B216" i="7"/>
  <c r="B217" i="7"/>
  <c r="B218" i="7"/>
  <c r="B219" i="7"/>
  <c r="B220" i="7"/>
  <c r="B221" i="7"/>
  <c r="B222" i="7"/>
  <c r="B223" i="7"/>
  <c r="B224" i="7"/>
  <c r="B225" i="7"/>
  <c r="B226" i="7"/>
  <c r="B227" i="7"/>
  <c r="B228" i="7"/>
  <c r="B229" i="7"/>
  <c r="B230" i="7"/>
  <c r="B231" i="7"/>
  <c r="B232" i="7"/>
  <c r="B233" i="7"/>
  <c r="B234" i="7"/>
  <c r="B235" i="7"/>
  <c r="B236" i="7"/>
  <c r="B237" i="7"/>
  <c r="B238" i="7"/>
  <c r="B239" i="7"/>
  <c r="B240" i="7"/>
  <c r="B241" i="7"/>
  <c r="B242" i="7"/>
  <c r="B243" i="7"/>
  <c r="B244" i="7"/>
  <c r="B245" i="7"/>
  <c r="B246" i="7"/>
  <c r="B247" i="7"/>
  <c r="B248" i="7"/>
  <c r="B249" i="7"/>
  <c r="B250" i="7"/>
  <c r="B251" i="7"/>
  <c r="B252" i="7"/>
  <c r="B253" i="7"/>
  <c r="B254" i="7"/>
  <c r="B255" i="7"/>
  <c r="B256" i="7"/>
  <c r="B257" i="7"/>
  <c r="B258" i="7"/>
  <c r="B259" i="7"/>
  <c r="B260" i="7"/>
  <c r="B261" i="7"/>
  <c r="B262" i="7"/>
  <c r="B263" i="7"/>
  <c r="B264" i="7"/>
  <c r="B265" i="7"/>
  <c r="B266" i="7"/>
  <c r="B267" i="7"/>
  <c r="B268" i="7"/>
  <c r="B269" i="7"/>
  <c r="B270" i="7"/>
  <c r="B271" i="7"/>
  <c r="B272" i="7"/>
  <c r="B273" i="7"/>
  <c r="B274" i="7"/>
  <c r="B275" i="7"/>
  <c r="B276" i="7"/>
  <c r="B277" i="7"/>
  <c r="B278" i="7"/>
  <c r="B279" i="7"/>
  <c r="B280" i="7"/>
  <c r="B281" i="7"/>
  <c r="B282" i="7"/>
  <c r="B283" i="7"/>
  <c r="B284" i="7"/>
  <c r="B285" i="7"/>
  <c r="B286" i="7"/>
  <c r="B287" i="7"/>
  <c r="B288" i="7"/>
  <c r="B289" i="7"/>
  <c r="B290" i="7"/>
  <c r="B291" i="7"/>
  <c r="B292" i="7"/>
  <c r="B293" i="7"/>
  <c r="B294" i="7"/>
  <c r="B295" i="7"/>
  <c r="B296" i="7"/>
  <c r="B297" i="7"/>
  <c r="B298" i="7"/>
  <c r="B299" i="7"/>
  <c r="B300" i="7"/>
  <c r="B301" i="7"/>
  <c r="B302" i="7"/>
  <c r="B303" i="7"/>
  <c r="B304" i="7"/>
  <c r="B305" i="7"/>
  <c r="B306" i="7"/>
  <c r="B307" i="7"/>
  <c r="B308" i="7"/>
  <c r="B309" i="7"/>
  <c r="B310" i="7"/>
  <c r="B311" i="7"/>
  <c r="B312" i="7"/>
  <c r="B313" i="7"/>
  <c r="B314" i="7"/>
  <c r="B315" i="7"/>
  <c r="B316" i="7"/>
  <c r="B317" i="7"/>
  <c r="B318" i="7"/>
  <c r="B319" i="7"/>
  <c r="B320" i="7"/>
  <c r="B321" i="7"/>
  <c r="B322" i="7"/>
  <c r="B323" i="7"/>
  <c r="B324" i="7"/>
  <c r="B325" i="7"/>
  <c r="B326" i="7"/>
  <c r="B327" i="7"/>
  <c r="B328" i="7"/>
  <c r="B329" i="7"/>
  <c r="B330" i="7"/>
  <c r="B331" i="7"/>
  <c r="B332" i="7"/>
  <c r="B333" i="7"/>
  <c r="B334" i="7"/>
  <c r="B335" i="7"/>
  <c r="B336" i="7"/>
  <c r="B337" i="7"/>
  <c r="B338" i="7"/>
  <c r="B339" i="7"/>
  <c r="B340" i="7"/>
  <c r="B341" i="7"/>
  <c r="B342" i="7"/>
  <c r="B343" i="7"/>
  <c r="B344" i="7"/>
  <c r="B345" i="7"/>
  <c r="B346" i="7"/>
  <c r="B347" i="7"/>
  <c r="B348" i="7"/>
  <c r="B349" i="7"/>
  <c r="B350" i="7"/>
  <c r="B351" i="7"/>
  <c r="B352" i="7"/>
  <c r="B353" i="7"/>
  <c r="B354" i="7"/>
  <c r="B355" i="7"/>
  <c r="B356" i="7"/>
  <c r="B357" i="7"/>
  <c r="B358" i="7"/>
  <c r="B359" i="7"/>
  <c r="B360" i="7"/>
  <c r="B361" i="7"/>
  <c r="B362" i="7"/>
  <c r="B363" i="7"/>
  <c r="B364" i="7"/>
  <c r="B365" i="7"/>
  <c r="B366" i="7"/>
  <c r="B367" i="7"/>
  <c r="B368" i="7"/>
  <c r="B369" i="7"/>
  <c r="B370" i="7"/>
  <c r="B371" i="7"/>
  <c r="B372" i="7"/>
  <c r="B373" i="7"/>
  <c r="B374" i="7"/>
  <c r="B375" i="7"/>
  <c r="B376" i="7"/>
  <c r="B377" i="7"/>
  <c r="B378" i="7"/>
  <c r="B379" i="7"/>
  <c r="B380" i="7"/>
  <c r="B381" i="7"/>
  <c r="B382" i="7"/>
  <c r="B383" i="7"/>
  <c r="B384" i="7"/>
  <c r="B385" i="7"/>
  <c r="B386" i="7"/>
  <c r="B387" i="7"/>
  <c r="B388" i="7"/>
  <c r="B389" i="7"/>
  <c r="B390" i="7"/>
  <c r="B391" i="7"/>
  <c r="B392" i="7"/>
  <c r="B393" i="7"/>
  <c r="B394" i="7"/>
  <c r="B395" i="7"/>
  <c r="B396" i="7"/>
  <c r="B397" i="7"/>
  <c r="B398" i="7"/>
  <c r="B399" i="7"/>
  <c r="B400" i="7"/>
  <c r="B401" i="7"/>
  <c r="B402" i="7"/>
  <c r="B403" i="7"/>
  <c r="B404" i="7"/>
  <c r="B405" i="7"/>
  <c r="B406" i="7"/>
  <c r="B407" i="7"/>
  <c r="B408" i="7"/>
  <c r="B409" i="7"/>
  <c r="B410" i="7"/>
  <c r="B411" i="7"/>
  <c r="B412" i="7"/>
  <c r="B413" i="7"/>
  <c r="B414" i="7"/>
  <c r="B415" i="7"/>
  <c r="B416" i="7"/>
  <c r="B417" i="7"/>
  <c r="B418" i="7"/>
  <c r="B419" i="7"/>
  <c r="B420" i="7"/>
  <c r="B421" i="7"/>
  <c r="B422" i="7"/>
  <c r="B423" i="7"/>
  <c r="B424" i="7"/>
  <c r="B425" i="7"/>
  <c r="B426" i="7"/>
  <c r="B427" i="7"/>
  <c r="B428" i="7"/>
  <c r="B429" i="7"/>
  <c r="B430" i="7"/>
  <c r="B431" i="7"/>
  <c r="B432" i="7"/>
  <c r="B433" i="7"/>
  <c r="B434" i="7"/>
  <c r="B435" i="7"/>
  <c r="B436" i="7"/>
  <c r="B437" i="7"/>
  <c r="B438" i="7"/>
  <c r="B439" i="7"/>
  <c r="B440" i="7"/>
  <c r="B441" i="7"/>
  <c r="B442" i="7"/>
  <c r="B443" i="7"/>
  <c r="B444" i="7"/>
  <c r="B445" i="7"/>
  <c r="B446" i="7"/>
  <c r="B447" i="7"/>
  <c r="B448" i="7"/>
  <c r="B449" i="7"/>
  <c r="B450" i="7"/>
  <c r="B451" i="7"/>
  <c r="B452" i="7"/>
  <c r="B453" i="7"/>
  <c r="B454" i="7"/>
  <c r="B455" i="7"/>
  <c r="B456" i="7"/>
  <c r="B457" i="7"/>
  <c r="B458" i="7"/>
  <c r="B459" i="7"/>
  <c r="B460" i="7"/>
  <c r="B461" i="7"/>
  <c r="B462" i="7"/>
  <c r="B463" i="7"/>
  <c r="B464" i="7"/>
  <c r="B465" i="7"/>
  <c r="B466" i="7"/>
  <c r="B467" i="7"/>
  <c r="B468" i="7"/>
  <c r="B469" i="7"/>
  <c r="B470" i="7"/>
  <c r="B471" i="7"/>
  <c r="B472" i="7"/>
  <c r="B473" i="7"/>
  <c r="B474" i="7"/>
  <c r="B475" i="7"/>
  <c r="B476" i="7"/>
  <c r="B477" i="7"/>
  <c r="B478" i="7"/>
  <c r="B479" i="7"/>
  <c r="B480" i="7"/>
  <c r="B481" i="7"/>
  <c r="B482" i="7"/>
  <c r="B483" i="7"/>
  <c r="B484" i="7"/>
  <c r="B485" i="7"/>
  <c r="B486" i="7"/>
  <c r="B487" i="7"/>
  <c r="B488" i="7"/>
  <c r="B489" i="7"/>
  <c r="B490" i="7"/>
  <c r="B491" i="7"/>
  <c r="B492" i="7"/>
  <c r="B493" i="7"/>
  <c r="B494" i="7"/>
  <c r="B495" i="7"/>
  <c r="B496" i="7"/>
  <c r="B497" i="7"/>
  <c r="B498" i="7"/>
  <c r="B499" i="7"/>
  <c r="B500" i="7"/>
  <c r="B501" i="7"/>
  <c r="B502" i="7"/>
  <c r="B503" i="7"/>
  <c r="B504" i="7"/>
  <c r="B505" i="7"/>
  <c r="B506" i="7"/>
  <c r="B507" i="7"/>
  <c r="B508" i="7"/>
  <c r="B509" i="7"/>
  <c r="B510" i="7"/>
  <c r="B511" i="7"/>
  <c r="B512" i="7"/>
  <c r="B513" i="7"/>
  <c r="B514" i="7"/>
  <c r="B515" i="7"/>
  <c r="B516" i="7"/>
  <c r="B517" i="7"/>
  <c r="B518" i="7"/>
  <c r="B519" i="7"/>
  <c r="B520" i="7"/>
  <c r="B521" i="7"/>
  <c r="B522" i="7"/>
  <c r="B523" i="7"/>
  <c r="B524" i="7"/>
  <c r="B525" i="7"/>
  <c r="B526" i="7"/>
  <c r="B527" i="7"/>
  <c r="B528" i="7"/>
  <c r="B529" i="7"/>
  <c r="B530" i="7"/>
  <c r="B531" i="7"/>
  <c r="B532" i="7"/>
  <c r="B533" i="7"/>
  <c r="B534" i="7"/>
  <c r="B535" i="7"/>
  <c r="B536" i="7"/>
  <c r="B537" i="7"/>
  <c r="B538" i="7"/>
  <c r="B539" i="7"/>
  <c r="B540" i="7"/>
  <c r="B541" i="7"/>
  <c r="B542" i="7"/>
  <c r="B543" i="7"/>
  <c r="B544" i="7"/>
  <c r="B545" i="7"/>
  <c r="B546" i="7"/>
  <c r="B547" i="7"/>
  <c r="B548" i="7"/>
  <c r="B549" i="7"/>
  <c r="B550" i="7"/>
  <c r="B551" i="7"/>
  <c r="B552" i="7"/>
  <c r="B553" i="7"/>
  <c r="B554" i="7"/>
  <c r="B555" i="7"/>
  <c r="B556" i="7"/>
  <c r="B557" i="7"/>
  <c r="B558" i="7"/>
  <c r="B559" i="7"/>
  <c r="B560" i="7"/>
  <c r="B561" i="7"/>
  <c r="B562" i="7"/>
  <c r="B563" i="7"/>
  <c r="B564" i="7"/>
  <c r="B565" i="7"/>
  <c r="B566" i="7"/>
  <c r="B567" i="7"/>
  <c r="B568" i="7"/>
  <c r="B569" i="7"/>
  <c r="B570" i="7"/>
  <c r="B571" i="7"/>
  <c r="B572" i="7"/>
  <c r="B573" i="7"/>
  <c r="B574" i="7"/>
  <c r="B575" i="7"/>
  <c r="B576" i="7"/>
  <c r="B577" i="7"/>
  <c r="B578" i="7"/>
  <c r="B579" i="7"/>
  <c r="B580" i="7"/>
  <c r="B581" i="7"/>
  <c r="B582" i="7"/>
  <c r="B583" i="7"/>
  <c r="B584" i="7"/>
  <c r="B585" i="7"/>
  <c r="B586" i="7"/>
  <c r="B587" i="7"/>
  <c r="B588" i="7"/>
  <c r="B589" i="7"/>
  <c r="B590" i="7"/>
  <c r="B591" i="7"/>
  <c r="B592" i="7"/>
  <c r="B593" i="7"/>
  <c r="B594" i="7"/>
  <c r="B595" i="7"/>
  <c r="B596" i="7"/>
  <c r="B597" i="7"/>
  <c r="B598" i="7"/>
  <c r="B599" i="7"/>
  <c r="B600" i="7"/>
  <c r="B601" i="7"/>
  <c r="B602" i="7"/>
  <c r="B603" i="7"/>
  <c r="B604" i="7"/>
  <c r="B605" i="7"/>
  <c r="B606" i="7"/>
  <c r="B607" i="7"/>
  <c r="B608" i="7"/>
  <c r="B609" i="7"/>
  <c r="B610" i="7"/>
  <c r="B611" i="7"/>
  <c r="B612" i="7"/>
  <c r="B613" i="7"/>
  <c r="B614" i="7"/>
  <c r="B615" i="7"/>
  <c r="B616" i="7"/>
  <c r="B617" i="7"/>
  <c r="B618" i="7"/>
  <c r="B619" i="7"/>
  <c r="B620" i="7"/>
  <c r="B621" i="7"/>
  <c r="B622" i="7"/>
  <c r="B623" i="7"/>
  <c r="B624" i="7"/>
  <c r="B625" i="7"/>
  <c r="B626" i="7"/>
  <c r="B627" i="7"/>
  <c r="B628" i="7"/>
  <c r="B629" i="7"/>
  <c r="B630" i="7"/>
  <c r="B631" i="7"/>
  <c r="B632" i="7"/>
  <c r="B633" i="7"/>
  <c r="B634" i="7"/>
  <c r="B635" i="7"/>
  <c r="B636" i="7"/>
  <c r="B637" i="7"/>
  <c r="B638" i="7"/>
  <c r="B639" i="7"/>
  <c r="B640" i="7"/>
  <c r="B641" i="7"/>
  <c r="B642" i="7"/>
  <c r="B643" i="7"/>
  <c r="B644" i="7"/>
  <c r="B645" i="7"/>
  <c r="B646" i="7"/>
  <c r="B647" i="7"/>
  <c r="B648" i="7"/>
  <c r="B649" i="7"/>
  <c r="B650" i="7"/>
  <c r="B651" i="7"/>
  <c r="B652" i="7"/>
  <c r="B653" i="7"/>
  <c r="B654" i="7"/>
  <c r="B655" i="7"/>
  <c r="B656" i="7"/>
  <c r="B657" i="7"/>
  <c r="B658" i="7"/>
  <c r="B659" i="7"/>
  <c r="B660" i="7"/>
  <c r="B661" i="7"/>
  <c r="B662" i="7"/>
  <c r="B663" i="7"/>
  <c r="B664" i="7"/>
  <c r="B665" i="7"/>
  <c r="B666" i="7"/>
  <c r="B667" i="7"/>
  <c r="B668" i="7"/>
  <c r="B669" i="7"/>
  <c r="B670" i="7"/>
  <c r="B671" i="7"/>
  <c r="B672" i="7"/>
  <c r="B673" i="7"/>
  <c r="B674" i="7"/>
  <c r="B675" i="7"/>
  <c r="B676" i="7"/>
  <c r="B677" i="7"/>
  <c r="B678" i="7"/>
  <c r="B679" i="7"/>
  <c r="B680" i="7"/>
  <c r="B681" i="7"/>
  <c r="B682" i="7"/>
  <c r="B683" i="7"/>
  <c r="B684" i="7"/>
  <c r="B685" i="7"/>
  <c r="B686" i="7"/>
  <c r="B687" i="7"/>
  <c r="B688" i="7"/>
  <c r="B689" i="7"/>
  <c r="B690" i="7"/>
  <c r="B691" i="7"/>
  <c r="B692" i="7"/>
  <c r="B693" i="7"/>
  <c r="B694" i="7"/>
  <c r="B695" i="7"/>
  <c r="B696" i="7"/>
  <c r="B697" i="7"/>
  <c r="B698" i="7"/>
  <c r="B699" i="7"/>
  <c r="B700" i="7"/>
  <c r="B701" i="7"/>
  <c r="B702" i="7"/>
  <c r="B703" i="7"/>
  <c r="B704" i="7"/>
  <c r="B705" i="7"/>
  <c r="B706" i="7"/>
  <c r="B707" i="7"/>
  <c r="B708" i="7"/>
  <c r="B709" i="7"/>
  <c r="B710" i="7"/>
  <c r="B711" i="7"/>
  <c r="B712" i="7"/>
  <c r="B713" i="7"/>
  <c r="B714" i="7"/>
  <c r="B715" i="7"/>
  <c r="B716" i="7"/>
  <c r="B717" i="7"/>
  <c r="B718" i="7"/>
  <c r="B719" i="7"/>
  <c r="B720" i="7"/>
  <c r="B721" i="7"/>
  <c r="B722" i="7"/>
  <c r="B723" i="7"/>
  <c r="B724" i="7"/>
  <c r="B725" i="7"/>
  <c r="B726" i="7"/>
  <c r="B727" i="7"/>
  <c r="B728" i="7"/>
  <c r="B729" i="7"/>
  <c r="B730" i="7"/>
  <c r="B731" i="7"/>
  <c r="B732" i="7"/>
  <c r="B733" i="7"/>
  <c r="B734" i="7"/>
  <c r="B735" i="7"/>
  <c r="B736" i="7"/>
  <c r="B737" i="7"/>
  <c r="B738" i="7"/>
  <c r="B739" i="7"/>
  <c r="B740" i="7"/>
  <c r="B741" i="7"/>
  <c r="B742" i="7"/>
  <c r="B743" i="7"/>
  <c r="B744" i="7"/>
  <c r="B745" i="7"/>
  <c r="B746" i="7"/>
  <c r="B747" i="7"/>
  <c r="B748" i="7"/>
  <c r="B749" i="7"/>
  <c r="B750" i="7"/>
  <c r="B751" i="7"/>
  <c r="B752" i="7"/>
  <c r="B753" i="7"/>
  <c r="B754" i="7"/>
  <c r="B755" i="7"/>
  <c r="B756" i="7"/>
  <c r="B757" i="7"/>
  <c r="B758" i="7"/>
  <c r="B759" i="7"/>
  <c r="B760" i="7"/>
  <c r="B761" i="7"/>
  <c r="B762" i="7"/>
  <c r="B763" i="7"/>
  <c r="B764" i="7"/>
  <c r="B765" i="7"/>
  <c r="B766" i="7"/>
  <c r="B767" i="7"/>
  <c r="B768" i="7"/>
  <c r="B769" i="7"/>
  <c r="B770" i="7"/>
  <c r="B771" i="7"/>
  <c r="B772" i="7"/>
  <c r="B773" i="7"/>
  <c r="B774" i="7"/>
  <c r="B775" i="7"/>
  <c r="B776" i="7"/>
  <c r="B777" i="7"/>
  <c r="B778" i="7"/>
  <c r="B779" i="7"/>
  <c r="B780" i="7"/>
  <c r="B781" i="7"/>
  <c r="B782" i="7"/>
  <c r="B783" i="7"/>
  <c r="B784" i="7"/>
  <c r="B785" i="7"/>
  <c r="B786" i="7"/>
  <c r="B787" i="7"/>
  <c r="B788" i="7"/>
  <c r="B789" i="7"/>
  <c r="B790" i="7"/>
  <c r="B791" i="7"/>
  <c r="B792" i="7"/>
  <c r="B793" i="7"/>
  <c r="B794" i="7"/>
  <c r="B795" i="7"/>
  <c r="B796" i="7"/>
  <c r="B797" i="7"/>
  <c r="B798" i="7"/>
  <c r="B799" i="7"/>
  <c r="B800" i="7"/>
  <c r="B801" i="7"/>
  <c r="B802" i="7"/>
  <c r="B803" i="7"/>
  <c r="B804" i="7"/>
  <c r="B805" i="7"/>
  <c r="B806" i="7"/>
  <c r="B807" i="7"/>
  <c r="B808" i="7"/>
  <c r="B809" i="7"/>
  <c r="B810" i="7"/>
  <c r="B811" i="7"/>
  <c r="B812" i="7"/>
  <c r="B813" i="7"/>
  <c r="B814" i="7"/>
  <c r="B815" i="7"/>
  <c r="B816" i="7"/>
  <c r="B817" i="7"/>
  <c r="B818" i="7"/>
  <c r="B819" i="7"/>
  <c r="B820" i="7"/>
  <c r="B821" i="7"/>
  <c r="B822" i="7"/>
  <c r="B823" i="7"/>
  <c r="B824" i="7"/>
  <c r="B825" i="7"/>
  <c r="B826" i="7"/>
  <c r="B827" i="7"/>
  <c r="B828" i="7"/>
  <c r="B829" i="7"/>
  <c r="B830" i="7"/>
  <c r="B831" i="7"/>
  <c r="B832" i="7"/>
  <c r="B833" i="7"/>
  <c r="B834" i="7"/>
  <c r="B835" i="7"/>
  <c r="B836" i="7"/>
  <c r="B837" i="7"/>
  <c r="B838" i="7"/>
  <c r="B839" i="7"/>
  <c r="B840" i="7"/>
  <c r="B841" i="7"/>
  <c r="B842" i="7"/>
  <c r="B843" i="7"/>
  <c r="B844" i="7"/>
  <c r="B845" i="7"/>
  <c r="B846" i="7"/>
  <c r="B847" i="7"/>
  <c r="B848" i="7"/>
  <c r="B849" i="7"/>
  <c r="B850" i="7"/>
  <c r="B851" i="7"/>
  <c r="B852" i="7"/>
  <c r="B853" i="7"/>
  <c r="B854" i="7"/>
  <c r="B855" i="7"/>
  <c r="B856" i="7"/>
  <c r="B857" i="7"/>
  <c r="B858" i="7"/>
  <c r="B859" i="7"/>
  <c r="B860" i="7"/>
  <c r="B861" i="7"/>
  <c r="B862" i="7"/>
  <c r="B863" i="7"/>
  <c r="B864" i="7"/>
  <c r="B865" i="7"/>
  <c r="B866" i="7"/>
  <c r="B867" i="7"/>
  <c r="B868" i="7"/>
  <c r="B869" i="7"/>
  <c r="B870" i="7"/>
  <c r="B871" i="7"/>
  <c r="B872" i="7"/>
  <c r="B873" i="7"/>
  <c r="B874" i="7"/>
  <c r="B875" i="7"/>
  <c r="B876" i="7"/>
  <c r="B877" i="7"/>
  <c r="B878" i="7"/>
  <c r="B879" i="7"/>
  <c r="B880" i="7"/>
  <c r="B881" i="7"/>
  <c r="B882" i="7"/>
  <c r="B883" i="7"/>
  <c r="B884" i="7"/>
  <c r="B885" i="7"/>
  <c r="B886" i="7"/>
  <c r="B887" i="7"/>
  <c r="B888" i="7"/>
  <c r="B889" i="7"/>
  <c r="B890" i="7"/>
  <c r="B891" i="7"/>
  <c r="B892" i="7"/>
  <c r="B893" i="7"/>
  <c r="B894" i="7"/>
  <c r="B895" i="7"/>
  <c r="B896" i="7"/>
  <c r="B897" i="7"/>
  <c r="B898" i="7"/>
  <c r="B899" i="7"/>
  <c r="B900" i="7"/>
  <c r="B901" i="7"/>
  <c r="B902" i="7"/>
  <c r="B903" i="7"/>
  <c r="B904" i="7"/>
  <c r="B905" i="7"/>
  <c r="B906" i="7"/>
  <c r="B907" i="7"/>
  <c r="B908" i="7"/>
  <c r="B909" i="7"/>
  <c r="B910" i="7"/>
  <c r="B911" i="7"/>
  <c r="B912" i="7"/>
  <c r="B913" i="7"/>
  <c r="B914" i="7"/>
  <c r="B915" i="7"/>
  <c r="B916" i="7"/>
  <c r="B917" i="7"/>
  <c r="B918" i="7"/>
  <c r="B919" i="7"/>
  <c r="B920" i="7"/>
  <c r="B921" i="7"/>
  <c r="B922" i="7"/>
  <c r="B923" i="7"/>
  <c r="B924" i="7"/>
  <c r="B925" i="7"/>
  <c r="B926" i="7"/>
  <c r="B927" i="7"/>
  <c r="B928" i="7"/>
  <c r="B929" i="7"/>
  <c r="B930" i="7"/>
  <c r="B931" i="7"/>
  <c r="B932" i="7"/>
  <c r="B933" i="7"/>
  <c r="B934" i="7"/>
  <c r="B935" i="7"/>
  <c r="B936" i="7"/>
  <c r="B937" i="7"/>
  <c r="B938" i="7"/>
  <c r="B939" i="7"/>
  <c r="B940" i="7"/>
  <c r="B941" i="7"/>
  <c r="B942" i="7"/>
  <c r="B943" i="7"/>
  <c r="B944" i="7"/>
  <c r="B945" i="7"/>
  <c r="B946" i="7"/>
  <c r="B947" i="7"/>
  <c r="B948" i="7"/>
  <c r="B949" i="7"/>
  <c r="B950" i="7"/>
  <c r="B951" i="7"/>
  <c r="B952" i="7"/>
  <c r="B953" i="7"/>
  <c r="B954" i="7"/>
  <c r="B955" i="7"/>
  <c r="B956" i="7"/>
  <c r="B957" i="7"/>
  <c r="B958" i="7"/>
  <c r="B959" i="7"/>
  <c r="B960" i="7"/>
  <c r="B961" i="7"/>
  <c r="B962" i="7"/>
  <c r="B963" i="7"/>
  <c r="B964" i="7"/>
  <c r="B965" i="7"/>
  <c r="B966" i="7"/>
  <c r="B967" i="7"/>
  <c r="B968" i="7"/>
  <c r="B969" i="7"/>
  <c r="B970" i="7"/>
  <c r="B971" i="7"/>
  <c r="B972" i="7"/>
  <c r="B973" i="7"/>
  <c r="B974" i="7"/>
  <c r="B975" i="7"/>
  <c r="B976" i="7"/>
  <c r="B977" i="7"/>
  <c r="B978" i="7"/>
  <c r="B979" i="7"/>
  <c r="B980" i="7"/>
  <c r="B981" i="7"/>
  <c r="B982" i="7"/>
  <c r="B983" i="7"/>
  <c r="B984" i="7"/>
  <c r="B985" i="7"/>
  <c r="B986" i="7"/>
  <c r="B987" i="7"/>
  <c r="B988" i="7"/>
  <c r="B989" i="7"/>
  <c r="B990" i="7"/>
  <c r="B991" i="7"/>
  <c r="B992" i="7"/>
  <c r="B993" i="7"/>
  <c r="B994" i="7"/>
  <c r="B995" i="7"/>
  <c r="B996" i="7"/>
  <c r="B997" i="7"/>
  <c r="B998" i="7"/>
  <c r="B999" i="7"/>
  <c r="B1000" i="7"/>
  <c r="B1001" i="7"/>
  <c r="B1002" i="7"/>
  <c r="B1003" i="7"/>
  <c r="B1004" i="7"/>
  <c r="B1005" i="7"/>
  <c r="B1006" i="7"/>
  <c r="B1007" i="7"/>
  <c r="B1008" i="7"/>
  <c r="B1009" i="7"/>
  <c r="B1010" i="7"/>
  <c r="B1011" i="7"/>
  <c r="B1012" i="7"/>
  <c r="B1013" i="7"/>
  <c r="B1014" i="7"/>
  <c r="B1015" i="7"/>
  <c r="B1016" i="7"/>
  <c r="B1017" i="7"/>
  <c r="B1018" i="7"/>
  <c r="B1019" i="7"/>
  <c r="B1020" i="7"/>
  <c r="B1021" i="7"/>
  <c r="B1022" i="7"/>
  <c r="B1023" i="7"/>
  <c r="B1024" i="7"/>
  <c r="B1025" i="7"/>
  <c r="B1026" i="7"/>
  <c r="B1027" i="7"/>
  <c r="B1028" i="7"/>
  <c r="B1029" i="7"/>
  <c r="B1030" i="7"/>
  <c r="B1031" i="7"/>
  <c r="B1032" i="7"/>
  <c r="B1033" i="7"/>
  <c r="B1034" i="7"/>
  <c r="B1035" i="7"/>
  <c r="B1036" i="7"/>
  <c r="B1037" i="7"/>
  <c r="B1038" i="7"/>
  <c r="B1039" i="7"/>
  <c r="B1040" i="7"/>
  <c r="B1041" i="7"/>
  <c r="B1042" i="7"/>
  <c r="B1043" i="7"/>
  <c r="B1044" i="7"/>
  <c r="B1045" i="7"/>
  <c r="B1046" i="7"/>
  <c r="B1047" i="7"/>
  <c r="B1048" i="7"/>
  <c r="B1049" i="7"/>
  <c r="B1050" i="7"/>
  <c r="B1051" i="7"/>
  <c r="B1052" i="7"/>
  <c r="B1053" i="7"/>
  <c r="B1054" i="7"/>
  <c r="B1055" i="7"/>
  <c r="B1056" i="7"/>
  <c r="B1057" i="7"/>
  <c r="B1058" i="7"/>
  <c r="B1059" i="7"/>
  <c r="B1060" i="7"/>
  <c r="B1061" i="7"/>
  <c r="B1062" i="7"/>
  <c r="B1063" i="7"/>
  <c r="B1064" i="7"/>
  <c r="B1065" i="7"/>
  <c r="B1066" i="7"/>
  <c r="B1067" i="7"/>
  <c r="B1068" i="7"/>
  <c r="B1069" i="7"/>
  <c r="B1070" i="7"/>
  <c r="B1071" i="7"/>
  <c r="B1072" i="7"/>
  <c r="B1073" i="7"/>
  <c r="B1074" i="7"/>
  <c r="B1075" i="7"/>
  <c r="B1076" i="7"/>
  <c r="B1077" i="7"/>
  <c r="B1078" i="7"/>
  <c r="B1079" i="7"/>
  <c r="B1080" i="7"/>
  <c r="B1081" i="7"/>
  <c r="B1082" i="7"/>
  <c r="B1083" i="7"/>
  <c r="B1084" i="7"/>
  <c r="B1085" i="7"/>
  <c r="B1086" i="7"/>
  <c r="B1087" i="7"/>
  <c r="B1088" i="7"/>
  <c r="B1089" i="7"/>
  <c r="B1090" i="7"/>
  <c r="B1091" i="7"/>
  <c r="B1092" i="7"/>
  <c r="B1093" i="7"/>
  <c r="B1094" i="7"/>
  <c r="B1095" i="7"/>
  <c r="B1096" i="7"/>
  <c r="B1097" i="7"/>
  <c r="B1098" i="7"/>
  <c r="B1099" i="7"/>
  <c r="B1100" i="7"/>
  <c r="B1101" i="7"/>
  <c r="B1102" i="7"/>
  <c r="B1103" i="7"/>
  <c r="B1104" i="7"/>
  <c r="B1105" i="7"/>
  <c r="B1106" i="7"/>
  <c r="B1107" i="7"/>
  <c r="B1108" i="7"/>
  <c r="B1109" i="7"/>
  <c r="B1110" i="7"/>
  <c r="B1111" i="7"/>
  <c r="B1112" i="7"/>
  <c r="B1113" i="7"/>
  <c r="B1114" i="7"/>
  <c r="B1115" i="7"/>
  <c r="B1116" i="7"/>
  <c r="B1117" i="7"/>
  <c r="B1118" i="7"/>
  <c r="B1119" i="7"/>
  <c r="B1120" i="7"/>
  <c r="B1121" i="7"/>
  <c r="B1122" i="7"/>
  <c r="B1123" i="7"/>
  <c r="B1124" i="7"/>
  <c r="B1125" i="7"/>
  <c r="B1126" i="7"/>
  <c r="B1127" i="7"/>
  <c r="B1128" i="7"/>
  <c r="B1129" i="7"/>
  <c r="B1130" i="7"/>
  <c r="B1131" i="7"/>
  <c r="B1132" i="7"/>
  <c r="B1133" i="7"/>
  <c r="B1134" i="7"/>
  <c r="B1135" i="7"/>
  <c r="B1136" i="7"/>
  <c r="B1137" i="7"/>
  <c r="B1138" i="7"/>
  <c r="B1139" i="7"/>
  <c r="B1140" i="7"/>
  <c r="B1141" i="7"/>
  <c r="B1142" i="7"/>
  <c r="B1143" i="7"/>
  <c r="B1144" i="7"/>
  <c r="B1145" i="7"/>
  <c r="B1146" i="7"/>
  <c r="B1147" i="7"/>
  <c r="B1148" i="7"/>
  <c r="B1149" i="7"/>
  <c r="B1150" i="7"/>
  <c r="B1151" i="7"/>
  <c r="B1152" i="7"/>
  <c r="B1153" i="7"/>
  <c r="B1154" i="7"/>
  <c r="B1155" i="7"/>
  <c r="B1156" i="7"/>
  <c r="B1157" i="7"/>
  <c r="B1158" i="7"/>
  <c r="B1159" i="7"/>
  <c r="B1160" i="7"/>
  <c r="B1161" i="7"/>
  <c r="B1162" i="7"/>
  <c r="B1163" i="7"/>
  <c r="B1164" i="7"/>
  <c r="B1165" i="7"/>
  <c r="B1166" i="7"/>
  <c r="B1167" i="7"/>
  <c r="B1168" i="7"/>
  <c r="B1169" i="7"/>
  <c r="B1170" i="7"/>
  <c r="B1171" i="7"/>
  <c r="B1172" i="7"/>
  <c r="B1173" i="7"/>
  <c r="B1174" i="7"/>
  <c r="B1175" i="7"/>
  <c r="B1176" i="7"/>
  <c r="B1177" i="7"/>
  <c r="B1178" i="7"/>
  <c r="B1179" i="7"/>
  <c r="B1180" i="7"/>
  <c r="B1181" i="7"/>
  <c r="B1182" i="7"/>
  <c r="B1183" i="7"/>
  <c r="B1184" i="7"/>
  <c r="B1185" i="7"/>
  <c r="B1186" i="7"/>
  <c r="B1187" i="7"/>
  <c r="B1188" i="7"/>
  <c r="B1189" i="7"/>
  <c r="B1190" i="7"/>
  <c r="B1191" i="7"/>
  <c r="B1192" i="7"/>
  <c r="B1193" i="7"/>
  <c r="B1194" i="7"/>
  <c r="B1195" i="7"/>
  <c r="B1196" i="7"/>
  <c r="B1197" i="7"/>
  <c r="B1198" i="7"/>
  <c r="B1199" i="7"/>
  <c r="B1200" i="7"/>
  <c r="B1201" i="7"/>
  <c r="B1202" i="7"/>
  <c r="P2" i="7"/>
  <c r="P3" i="7"/>
  <c r="P4" i="7"/>
  <c r="P5" i="7"/>
  <c r="P6" i="7"/>
  <c r="P7" i="7"/>
  <c r="P8" i="7"/>
  <c r="P9" i="7"/>
  <c r="P10" i="7"/>
  <c r="P11" i="7"/>
  <c r="P12" i="7"/>
  <c r="P13" i="7"/>
  <c r="P14" i="7"/>
  <c r="P15" i="7"/>
  <c r="P16" i="7"/>
  <c r="P17" i="7"/>
  <c r="P18" i="7"/>
  <c r="P19" i="7"/>
  <c r="P20" i="7"/>
  <c r="P21" i="7"/>
  <c r="P22" i="7"/>
  <c r="P23" i="7"/>
  <c r="P24" i="7"/>
  <c r="P25" i="7"/>
  <c r="P26" i="7"/>
  <c r="P27" i="7"/>
  <c r="P28" i="7"/>
  <c r="P29" i="7"/>
  <c r="P30" i="7"/>
  <c r="P31" i="7"/>
  <c r="P32" i="7"/>
  <c r="P33" i="7"/>
  <c r="P34" i="7"/>
  <c r="P35" i="7"/>
  <c r="P36" i="7"/>
  <c r="P37" i="7"/>
  <c r="P38" i="7"/>
  <c r="P39" i="7"/>
  <c r="P40" i="7"/>
  <c r="P41" i="7"/>
  <c r="P42" i="7"/>
  <c r="P43" i="7"/>
  <c r="P44" i="7"/>
  <c r="P45" i="7"/>
  <c r="P46" i="7"/>
  <c r="P47" i="7"/>
  <c r="P48" i="7"/>
  <c r="P49" i="7"/>
  <c r="P50" i="7"/>
  <c r="P51" i="7"/>
  <c r="P52" i="7"/>
  <c r="P53" i="7"/>
  <c r="P54" i="7"/>
  <c r="P55" i="7"/>
  <c r="P56" i="7"/>
  <c r="P57" i="7"/>
  <c r="P58" i="7"/>
  <c r="P59" i="7"/>
  <c r="P60" i="7"/>
  <c r="P61" i="7"/>
  <c r="P62" i="7"/>
  <c r="P63" i="7"/>
  <c r="P64" i="7"/>
  <c r="P65" i="7"/>
  <c r="P66" i="7"/>
  <c r="P67" i="7"/>
  <c r="P68" i="7"/>
  <c r="P69" i="7"/>
  <c r="P70" i="7"/>
  <c r="P71" i="7"/>
  <c r="P72" i="7"/>
  <c r="P73" i="7"/>
  <c r="P74" i="7"/>
  <c r="P75" i="7"/>
  <c r="P76" i="7"/>
  <c r="P77" i="7"/>
  <c r="P78" i="7"/>
  <c r="P79" i="7"/>
  <c r="P80" i="7"/>
  <c r="P81" i="7"/>
  <c r="P82" i="7"/>
  <c r="P83" i="7"/>
  <c r="P84" i="7"/>
  <c r="P85" i="7"/>
  <c r="P86" i="7"/>
  <c r="P87" i="7"/>
  <c r="P88" i="7"/>
  <c r="P89" i="7"/>
  <c r="P90" i="7"/>
  <c r="P91" i="7"/>
  <c r="P92" i="7"/>
  <c r="P93" i="7"/>
  <c r="P94" i="7"/>
  <c r="P95" i="7"/>
  <c r="P96" i="7"/>
  <c r="P97" i="7"/>
  <c r="P98" i="7"/>
  <c r="P99" i="7"/>
  <c r="P100" i="7"/>
  <c r="P101" i="7"/>
  <c r="P102" i="7"/>
  <c r="P103" i="7"/>
  <c r="P104" i="7"/>
  <c r="P105" i="7"/>
  <c r="P106" i="7"/>
  <c r="P107" i="7"/>
  <c r="P108" i="7"/>
  <c r="P109" i="7"/>
  <c r="P110" i="7"/>
  <c r="P111" i="7"/>
  <c r="P112" i="7"/>
  <c r="P113" i="7"/>
  <c r="P114" i="7"/>
  <c r="P115" i="7"/>
  <c r="P116" i="7"/>
  <c r="P117" i="7"/>
  <c r="P118" i="7"/>
  <c r="P119" i="7"/>
  <c r="P120" i="7"/>
  <c r="P121" i="7"/>
  <c r="P122" i="7"/>
  <c r="P123" i="7"/>
  <c r="P124" i="7"/>
  <c r="P125" i="7"/>
  <c r="P126" i="7"/>
  <c r="P127" i="7"/>
  <c r="P128" i="7"/>
  <c r="P129" i="7"/>
  <c r="P130" i="7"/>
  <c r="P131" i="7"/>
  <c r="P132" i="7"/>
  <c r="P133" i="7"/>
  <c r="P134" i="7"/>
  <c r="P135" i="7"/>
  <c r="P136" i="7"/>
  <c r="P137" i="7"/>
  <c r="P138" i="7"/>
  <c r="P139" i="7"/>
  <c r="P140" i="7"/>
  <c r="P141" i="7"/>
  <c r="P142" i="7"/>
  <c r="P143" i="7"/>
  <c r="P144" i="7"/>
  <c r="P145" i="7"/>
  <c r="P146" i="7"/>
  <c r="P147" i="7"/>
  <c r="P148" i="7"/>
  <c r="P149" i="7"/>
  <c r="P150" i="7"/>
  <c r="P151" i="7"/>
  <c r="P152" i="7"/>
  <c r="P153" i="7"/>
  <c r="P154" i="7"/>
  <c r="P155" i="7"/>
  <c r="P156" i="7"/>
  <c r="P157" i="7"/>
  <c r="P158" i="7"/>
  <c r="P159" i="7"/>
  <c r="P160" i="7"/>
  <c r="P161" i="7"/>
  <c r="P162" i="7"/>
  <c r="P163" i="7"/>
  <c r="P164" i="7"/>
  <c r="P165" i="7"/>
  <c r="P166" i="7"/>
  <c r="P167" i="7"/>
  <c r="P168" i="7"/>
  <c r="P169" i="7"/>
  <c r="P170" i="7"/>
  <c r="P171" i="7"/>
  <c r="P172" i="7"/>
  <c r="P173" i="7"/>
  <c r="P174" i="7"/>
  <c r="P175" i="7"/>
  <c r="P176" i="7"/>
  <c r="P177" i="7"/>
  <c r="P178" i="7"/>
  <c r="P179" i="7"/>
  <c r="P180" i="7"/>
  <c r="P181" i="7"/>
  <c r="P182" i="7"/>
  <c r="P183" i="7"/>
  <c r="P184" i="7"/>
  <c r="P185" i="7"/>
  <c r="P186" i="7"/>
  <c r="P187" i="7"/>
  <c r="P188" i="7"/>
  <c r="P189" i="7"/>
  <c r="P190" i="7"/>
  <c r="P191" i="7"/>
  <c r="P192" i="7"/>
  <c r="P193" i="7"/>
  <c r="P194" i="7"/>
  <c r="P195" i="7"/>
  <c r="P196" i="7"/>
  <c r="P197" i="7"/>
  <c r="P198" i="7"/>
  <c r="P199" i="7"/>
  <c r="P200" i="7"/>
  <c r="P201" i="7"/>
  <c r="P202" i="7"/>
  <c r="P203" i="7"/>
  <c r="P204" i="7"/>
  <c r="P205" i="7"/>
  <c r="P206" i="7"/>
  <c r="P207" i="7"/>
  <c r="P208" i="7"/>
  <c r="P209" i="7"/>
  <c r="P210" i="7"/>
  <c r="P211" i="7"/>
  <c r="P212" i="7"/>
  <c r="P213" i="7"/>
  <c r="P214" i="7"/>
  <c r="P215" i="7"/>
  <c r="P216" i="7"/>
  <c r="P217" i="7"/>
  <c r="P218" i="7"/>
  <c r="P219" i="7"/>
  <c r="P220" i="7"/>
  <c r="P221" i="7"/>
  <c r="P222" i="7"/>
  <c r="P223" i="7"/>
  <c r="P224" i="7"/>
  <c r="P225" i="7"/>
  <c r="P226" i="7"/>
  <c r="P227" i="7"/>
  <c r="P228" i="7"/>
  <c r="P229" i="7"/>
  <c r="P230" i="7"/>
  <c r="P231" i="7"/>
  <c r="P232" i="7"/>
  <c r="P233" i="7"/>
  <c r="P234" i="7"/>
  <c r="P235" i="7"/>
  <c r="P236" i="7"/>
  <c r="P237" i="7"/>
  <c r="P238" i="7"/>
  <c r="P239" i="7"/>
  <c r="P240" i="7"/>
  <c r="P241" i="7"/>
  <c r="P242" i="7"/>
  <c r="P243" i="7"/>
  <c r="P244" i="7"/>
  <c r="P245" i="7"/>
  <c r="P246" i="7"/>
  <c r="P247" i="7"/>
  <c r="P248" i="7"/>
  <c r="P249" i="7"/>
  <c r="P250" i="7"/>
  <c r="P251" i="7"/>
  <c r="P252" i="7"/>
  <c r="P253" i="7"/>
  <c r="P254" i="7"/>
  <c r="P255" i="7"/>
  <c r="P256" i="7"/>
  <c r="P257" i="7"/>
  <c r="P258" i="7"/>
  <c r="P259" i="7"/>
  <c r="P260" i="7"/>
  <c r="P261" i="7"/>
  <c r="P262" i="7"/>
  <c r="P263" i="7"/>
  <c r="P264" i="7"/>
  <c r="P265" i="7"/>
  <c r="P266" i="7"/>
  <c r="P267" i="7"/>
  <c r="P268" i="7"/>
  <c r="P269" i="7"/>
  <c r="P270" i="7"/>
  <c r="P271" i="7"/>
  <c r="P272" i="7"/>
  <c r="P273" i="7"/>
  <c r="P274" i="7"/>
  <c r="P275" i="7"/>
  <c r="P276" i="7"/>
  <c r="P277" i="7"/>
  <c r="P278" i="7"/>
  <c r="P279" i="7"/>
  <c r="P280" i="7"/>
  <c r="P281" i="7"/>
  <c r="P282" i="7"/>
  <c r="P283" i="7"/>
  <c r="P284" i="7"/>
  <c r="P285" i="7"/>
  <c r="P286" i="7"/>
  <c r="P287" i="7"/>
  <c r="P288" i="7"/>
  <c r="P289" i="7"/>
  <c r="P290" i="7"/>
  <c r="P291" i="7"/>
  <c r="P292" i="7"/>
  <c r="P293" i="7"/>
  <c r="P294" i="7"/>
  <c r="P295" i="7"/>
  <c r="P296" i="7"/>
  <c r="P297" i="7"/>
  <c r="P298" i="7"/>
  <c r="P299" i="7"/>
  <c r="P300" i="7"/>
  <c r="P301" i="7"/>
  <c r="P302" i="7"/>
  <c r="P303" i="7"/>
  <c r="P304" i="7"/>
  <c r="P305" i="7"/>
  <c r="P306" i="7"/>
  <c r="P307" i="7"/>
  <c r="P308" i="7"/>
  <c r="P309" i="7"/>
  <c r="P310" i="7"/>
  <c r="P311" i="7"/>
  <c r="P312" i="7"/>
  <c r="P313" i="7"/>
  <c r="P314" i="7"/>
  <c r="P315" i="7"/>
  <c r="P316" i="7"/>
  <c r="P317" i="7"/>
  <c r="P318" i="7"/>
  <c r="P319" i="7"/>
  <c r="P320" i="7"/>
  <c r="P321" i="7"/>
  <c r="P322" i="7"/>
  <c r="P323" i="7"/>
  <c r="P324" i="7"/>
  <c r="P325" i="7"/>
  <c r="P326" i="7"/>
  <c r="P327" i="7"/>
  <c r="P328" i="7"/>
  <c r="P329" i="7"/>
  <c r="P330" i="7"/>
  <c r="P331" i="7"/>
  <c r="P332" i="7"/>
  <c r="P333" i="7"/>
  <c r="P334" i="7"/>
  <c r="P335" i="7"/>
  <c r="P336" i="7"/>
  <c r="P337" i="7"/>
  <c r="P338" i="7"/>
  <c r="P339" i="7"/>
  <c r="P340" i="7"/>
  <c r="P341" i="7"/>
  <c r="P342" i="7"/>
  <c r="P343" i="7"/>
  <c r="P344" i="7"/>
  <c r="P345" i="7"/>
  <c r="P346" i="7"/>
  <c r="P347" i="7"/>
  <c r="P348" i="7"/>
  <c r="P349" i="7"/>
  <c r="P350" i="7"/>
  <c r="P351" i="7"/>
  <c r="P352" i="7"/>
  <c r="P353" i="7"/>
  <c r="P354" i="7"/>
  <c r="P355" i="7"/>
  <c r="P356" i="7"/>
  <c r="P357" i="7"/>
  <c r="P358" i="7"/>
  <c r="P359" i="7"/>
  <c r="P360" i="7"/>
  <c r="P361" i="7"/>
  <c r="P362" i="7"/>
  <c r="P363" i="7"/>
  <c r="P364" i="7"/>
  <c r="P365" i="7"/>
  <c r="P366" i="7"/>
  <c r="P367" i="7"/>
  <c r="P368" i="7"/>
  <c r="P369" i="7"/>
  <c r="P370" i="7"/>
  <c r="P371" i="7"/>
  <c r="P372" i="7"/>
  <c r="P373" i="7"/>
  <c r="P374" i="7"/>
  <c r="P375" i="7"/>
  <c r="P376" i="7"/>
  <c r="P377" i="7"/>
  <c r="P378" i="7"/>
  <c r="P379" i="7"/>
  <c r="P380" i="7"/>
  <c r="P381" i="7"/>
  <c r="P382" i="7"/>
  <c r="P383" i="7"/>
  <c r="P384" i="7"/>
  <c r="P385" i="7"/>
  <c r="P386" i="7"/>
  <c r="P387" i="7"/>
  <c r="P388" i="7"/>
  <c r="P389" i="7"/>
  <c r="P390" i="7"/>
  <c r="P391" i="7"/>
  <c r="P392" i="7"/>
  <c r="P393" i="7"/>
  <c r="P394" i="7"/>
  <c r="P395" i="7"/>
  <c r="P396" i="7"/>
  <c r="P397" i="7"/>
  <c r="P398" i="7"/>
  <c r="P399" i="7"/>
  <c r="P400" i="7"/>
  <c r="P401" i="7"/>
  <c r="P402" i="7"/>
  <c r="P403" i="7"/>
  <c r="P404" i="7"/>
  <c r="P405" i="7"/>
  <c r="P406" i="7"/>
  <c r="P407" i="7"/>
  <c r="P408" i="7"/>
  <c r="P409" i="7"/>
  <c r="P410" i="7"/>
  <c r="P411" i="7"/>
  <c r="P412" i="7"/>
  <c r="P413" i="7"/>
  <c r="P414" i="7"/>
  <c r="P415" i="7"/>
  <c r="P416" i="7"/>
  <c r="P417" i="7"/>
  <c r="P418" i="7"/>
  <c r="P419" i="7"/>
  <c r="P420" i="7"/>
  <c r="P421" i="7"/>
  <c r="P422" i="7"/>
  <c r="P423" i="7"/>
  <c r="P424" i="7"/>
  <c r="P425" i="7"/>
  <c r="P426" i="7"/>
  <c r="P427" i="7"/>
  <c r="P428" i="7"/>
  <c r="P429" i="7"/>
  <c r="P430" i="7"/>
  <c r="P431" i="7"/>
  <c r="P432" i="7"/>
  <c r="P433" i="7"/>
  <c r="P434" i="7"/>
  <c r="P435" i="7"/>
  <c r="P436" i="7"/>
  <c r="P437" i="7"/>
  <c r="P438" i="7"/>
  <c r="P439" i="7"/>
  <c r="P440" i="7"/>
  <c r="P441" i="7"/>
  <c r="P442" i="7"/>
  <c r="P443" i="7"/>
  <c r="P444" i="7"/>
  <c r="P445" i="7"/>
  <c r="P446" i="7"/>
  <c r="P447" i="7"/>
  <c r="P448" i="7"/>
  <c r="P449" i="7"/>
  <c r="P450" i="7"/>
  <c r="P451" i="7"/>
  <c r="P452" i="7"/>
  <c r="P453" i="7"/>
  <c r="P454" i="7"/>
  <c r="P455" i="7"/>
  <c r="P456" i="7"/>
  <c r="P457" i="7"/>
  <c r="P458" i="7"/>
  <c r="P459" i="7"/>
  <c r="P460" i="7"/>
  <c r="P461" i="7"/>
  <c r="P462" i="7"/>
  <c r="P463" i="7"/>
  <c r="P464" i="7"/>
  <c r="P465" i="7"/>
  <c r="P466" i="7"/>
  <c r="P467" i="7"/>
  <c r="P468" i="7"/>
  <c r="P469" i="7"/>
  <c r="P470" i="7"/>
  <c r="P471" i="7"/>
  <c r="P472" i="7"/>
  <c r="P473" i="7"/>
  <c r="P474" i="7"/>
  <c r="P475" i="7"/>
  <c r="P476" i="7"/>
  <c r="P477" i="7"/>
  <c r="P478" i="7"/>
  <c r="P479" i="7"/>
  <c r="P480" i="7"/>
  <c r="P481" i="7"/>
  <c r="P482" i="7"/>
  <c r="P483" i="7"/>
  <c r="P484" i="7"/>
  <c r="P485" i="7"/>
  <c r="P486" i="7"/>
  <c r="P487" i="7"/>
  <c r="P488" i="7"/>
  <c r="P489" i="7"/>
  <c r="P490" i="7"/>
  <c r="P491" i="7"/>
  <c r="P492" i="7"/>
  <c r="P493" i="7"/>
  <c r="P494" i="7"/>
  <c r="P495" i="7"/>
  <c r="P496" i="7"/>
  <c r="P497" i="7"/>
  <c r="P498" i="7"/>
  <c r="P499" i="7"/>
  <c r="P500" i="7"/>
  <c r="P501" i="7"/>
  <c r="P502" i="7"/>
  <c r="P503" i="7"/>
  <c r="P504" i="7"/>
  <c r="P505" i="7"/>
  <c r="P506" i="7"/>
  <c r="P507" i="7"/>
  <c r="P508" i="7"/>
  <c r="P509" i="7"/>
  <c r="P510" i="7"/>
  <c r="P511" i="7"/>
  <c r="P512" i="7"/>
  <c r="P513" i="7"/>
  <c r="P514" i="7"/>
  <c r="P515" i="7"/>
  <c r="P516" i="7"/>
  <c r="P517" i="7"/>
  <c r="P518" i="7"/>
  <c r="P519" i="7"/>
  <c r="P520" i="7"/>
  <c r="P521" i="7"/>
  <c r="P522" i="7"/>
  <c r="P523" i="7"/>
  <c r="P524" i="7"/>
  <c r="P525" i="7"/>
  <c r="P526" i="7"/>
  <c r="P527" i="7"/>
  <c r="P528" i="7"/>
  <c r="P529" i="7"/>
  <c r="P530" i="7"/>
  <c r="P531" i="7"/>
  <c r="P532" i="7"/>
  <c r="P533" i="7"/>
  <c r="P534" i="7"/>
  <c r="P535" i="7"/>
  <c r="P536" i="7"/>
  <c r="P537" i="7"/>
  <c r="P538" i="7"/>
  <c r="P539" i="7"/>
  <c r="P540" i="7"/>
  <c r="P541" i="7"/>
  <c r="P542" i="7"/>
  <c r="P543" i="7"/>
  <c r="P544" i="7"/>
  <c r="P545" i="7"/>
  <c r="P546" i="7"/>
  <c r="P547" i="7"/>
  <c r="P548" i="7"/>
  <c r="P549" i="7"/>
  <c r="P550" i="7"/>
  <c r="P551" i="7"/>
  <c r="P552" i="7"/>
  <c r="P553" i="7"/>
  <c r="P554" i="7"/>
  <c r="P555" i="7"/>
  <c r="P556" i="7"/>
  <c r="P557" i="7"/>
  <c r="P558" i="7"/>
  <c r="P559" i="7"/>
  <c r="P560" i="7"/>
  <c r="P561" i="7"/>
  <c r="P562" i="7"/>
  <c r="P563" i="7"/>
  <c r="P564" i="7"/>
  <c r="P565" i="7"/>
  <c r="P566" i="7"/>
  <c r="P567" i="7"/>
  <c r="P568" i="7"/>
  <c r="P569" i="7"/>
  <c r="P570" i="7"/>
  <c r="P571" i="7"/>
  <c r="P572" i="7"/>
  <c r="P573" i="7"/>
  <c r="P574" i="7"/>
  <c r="P575" i="7"/>
  <c r="P576" i="7"/>
  <c r="P577" i="7"/>
  <c r="P578" i="7"/>
  <c r="P579" i="7"/>
  <c r="P580" i="7"/>
  <c r="P581" i="7"/>
  <c r="P582" i="7"/>
  <c r="P583" i="7"/>
  <c r="P584" i="7"/>
  <c r="P585" i="7"/>
  <c r="P586" i="7"/>
  <c r="P587" i="7"/>
  <c r="P588" i="7"/>
  <c r="P589" i="7"/>
  <c r="P590" i="7"/>
  <c r="P591" i="7"/>
  <c r="P592" i="7"/>
  <c r="P593" i="7"/>
  <c r="P594" i="7"/>
  <c r="P595" i="7"/>
  <c r="P596" i="7"/>
  <c r="P597" i="7"/>
  <c r="P598" i="7"/>
  <c r="P599" i="7"/>
  <c r="P600" i="7"/>
  <c r="P601" i="7"/>
  <c r="P602" i="7"/>
  <c r="P603" i="7"/>
  <c r="P604" i="7"/>
  <c r="P605" i="7"/>
  <c r="P606" i="7"/>
  <c r="P607" i="7"/>
  <c r="P608" i="7"/>
  <c r="P609" i="7"/>
  <c r="P610" i="7"/>
  <c r="P611" i="7"/>
  <c r="P612" i="7"/>
  <c r="P613" i="7"/>
  <c r="P614" i="7"/>
  <c r="P615" i="7"/>
  <c r="P616" i="7"/>
  <c r="P617" i="7"/>
  <c r="P618" i="7"/>
  <c r="P619" i="7"/>
  <c r="P620" i="7"/>
  <c r="P621" i="7"/>
  <c r="P622" i="7"/>
  <c r="P623" i="7"/>
  <c r="P624" i="7"/>
  <c r="P625" i="7"/>
  <c r="P626" i="7"/>
  <c r="P627" i="7"/>
  <c r="P628" i="7"/>
  <c r="P629" i="7"/>
  <c r="P630" i="7"/>
  <c r="P631" i="7"/>
  <c r="P632" i="7"/>
  <c r="P633" i="7"/>
  <c r="P634" i="7"/>
  <c r="P635" i="7"/>
  <c r="P636" i="7"/>
  <c r="P637" i="7"/>
  <c r="P638" i="7"/>
  <c r="P639" i="7"/>
  <c r="P640" i="7"/>
  <c r="P641" i="7"/>
  <c r="P642" i="7"/>
  <c r="P643" i="7"/>
  <c r="P644" i="7"/>
  <c r="P645" i="7"/>
  <c r="P646" i="7"/>
  <c r="P647" i="7"/>
  <c r="P648" i="7"/>
  <c r="P649" i="7"/>
  <c r="P650" i="7"/>
  <c r="P651" i="7"/>
  <c r="P652" i="7"/>
  <c r="P653" i="7"/>
  <c r="P654" i="7"/>
  <c r="P655" i="7"/>
  <c r="P656" i="7"/>
  <c r="P657" i="7"/>
  <c r="P658" i="7"/>
  <c r="P659" i="7"/>
  <c r="P660" i="7"/>
  <c r="P661" i="7"/>
  <c r="P662" i="7"/>
  <c r="P663" i="7"/>
  <c r="P664" i="7"/>
  <c r="P665" i="7"/>
  <c r="P666" i="7"/>
  <c r="P667" i="7"/>
  <c r="P668" i="7"/>
  <c r="P669" i="7"/>
  <c r="P670" i="7"/>
  <c r="P671" i="7"/>
  <c r="P672" i="7"/>
  <c r="P673" i="7"/>
  <c r="P674" i="7"/>
  <c r="P675" i="7"/>
  <c r="P676" i="7"/>
  <c r="P677" i="7"/>
  <c r="P678" i="7"/>
  <c r="P679" i="7"/>
  <c r="P680" i="7"/>
  <c r="P681" i="7"/>
  <c r="P682" i="7"/>
  <c r="P683" i="7"/>
  <c r="P684" i="7"/>
  <c r="P685" i="7"/>
  <c r="P686" i="7"/>
  <c r="P687" i="7"/>
  <c r="P688" i="7"/>
  <c r="P689" i="7"/>
  <c r="P690" i="7"/>
  <c r="P691" i="7"/>
  <c r="P692" i="7"/>
  <c r="P693" i="7"/>
  <c r="P694" i="7"/>
  <c r="P695" i="7"/>
  <c r="P696" i="7"/>
  <c r="P697" i="7"/>
  <c r="P698" i="7"/>
  <c r="P699" i="7"/>
  <c r="P700" i="7"/>
  <c r="P701" i="7"/>
  <c r="P702" i="7"/>
  <c r="P703" i="7"/>
  <c r="P704" i="7"/>
  <c r="P705" i="7"/>
  <c r="P706" i="7"/>
  <c r="P707" i="7"/>
  <c r="P708" i="7"/>
  <c r="P709" i="7"/>
  <c r="P710" i="7"/>
  <c r="P711" i="7"/>
  <c r="P712" i="7"/>
  <c r="P713" i="7"/>
  <c r="P714" i="7"/>
  <c r="P715" i="7"/>
  <c r="P716" i="7"/>
  <c r="P717" i="7"/>
  <c r="P718" i="7"/>
  <c r="P719" i="7"/>
  <c r="P720" i="7"/>
  <c r="P721" i="7"/>
  <c r="P722" i="7"/>
  <c r="P723" i="7"/>
  <c r="P724" i="7"/>
  <c r="P725" i="7"/>
  <c r="P726" i="7"/>
  <c r="P727" i="7"/>
  <c r="P728" i="7"/>
  <c r="P729" i="7"/>
  <c r="P730" i="7"/>
  <c r="P731" i="7"/>
  <c r="P732" i="7"/>
  <c r="P733" i="7"/>
  <c r="P734" i="7"/>
  <c r="P735" i="7"/>
  <c r="P736" i="7"/>
  <c r="P737" i="7"/>
  <c r="P738" i="7"/>
  <c r="P739" i="7"/>
  <c r="P740" i="7"/>
  <c r="P741" i="7"/>
  <c r="P742" i="7"/>
  <c r="P743" i="7"/>
  <c r="P744" i="7"/>
  <c r="P745" i="7"/>
  <c r="P746" i="7"/>
  <c r="P747" i="7"/>
  <c r="P748" i="7"/>
  <c r="P749" i="7"/>
  <c r="P750" i="7"/>
  <c r="P751" i="7"/>
  <c r="P752" i="7"/>
  <c r="P753" i="7"/>
  <c r="P754" i="7"/>
  <c r="P755" i="7"/>
  <c r="P756" i="7"/>
  <c r="P757" i="7"/>
  <c r="P758" i="7"/>
  <c r="P759" i="7"/>
  <c r="P760" i="7"/>
  <c r="P761" i="7"/>
  <c r="P762" i="7"/>
  <c r="P763" i="7"/>
  <c r="P764" i="7"/>
  <c r="P765" i="7"/>
  <c r="P766" i="7"/>
  <c r="P767" i="7"/>
  <c r="P768" i="7"/>
  <c r="P769" i="7"/>
  <c r="P770" i="7"/>
  <c r="P771" i="7"/>
  <c r="P772" i="7"/>
  <c r="P773" i="7"/>
  <c r="P774" i="7"/>
  <c r="P775" i="7"/>
  <c r="P776" i="7"/>
  <c r="P777" i="7"/>
  <c r="P778" i="7"/>
  <c r="P779" i="7"/>
  <c r="P780" i="7"/>
  <c r="P781" i="7"/>
  <c r="P782" i="7"/>
  <c r="P783" i="7"/>
  <c r="P784" i="7"/>
  <c r="P785" i="7"/>
  <c r="P786" i="7"/>
  <c r="P787" i="7"/>
  <c r="P788" i="7"/>
  <c r="P789" i="7"/>
  <c r="P790" i="7"/>
  <c r="P791" i="7"/>
  <c r="P792" i="7"/>
  <c r="P793" i="7"/>
  <c r="P794" i="7"/>
  <c r="P795" i="7"/>
  <c r="P796" i="7"/>
  <c r="P797" i="7"/>
  <c r="P798" i="7"/>
  <c r="P799" i="7"/>
  <c r="P800" i="7"/>
  <c r="P801" i="7"/>
  <c r="P802" i="7"/>
  <c r="P803" i="7"/>
  <c r="P804" i="7"/>
  <c r="P805" i="7"/>
  <c r="P806" i="7"/>
  <c r="P807" i="7"/>
  <c r="P808" i="7"/>
  <c r="P809" i="7"/>
  <c r="P810" i="7"/>
  <c r="P811" i="7"/>
  <c r="P812" i="7"/>
  <c r="P813" i="7"/>
  <c r="P814" i="7"/>
  <c r="P815" i="7"/>
  <c r="P816" i="7"/>
  <c r="P817" i="7"/>
  <c r="P818" i="7"/>
  <c r="P819" i="7"/>
  <c r="P820" i="7"/>
  <c r="P821" i="7"/>
  <c r="P822" i="7"/>
  <c r="P823" i="7"/>
  <c r="P824" i="7"/>
  <c r="P825" i="7"/>
  <c r="P826" i="7"/>
  <c r="P827" i="7"/>
  <c r="P828" i="7"/>
  <c r="P829" i="7"/>
  <c r="P830" i="7"/>
  <c r="P831" i="7"/>
  <c r="P832" i="7"/>
  <c r="P833" i="7"/>
  <c r="P834" i="7"/>
  <c r="P835" i="7"/>
  <c r="P836" i="7"/>
  <c r="P837" i="7"/>
  <c r="P838" i="7"/>
  <c r="P839" i="7"/>
  <c r="P840" i="7"/>
  <c r="P841" i="7"/>
  <c r="P842" i="7"/>
  <c r="P843" i="7"/>
  <c r="P844" i="7"/>
  <c r="P845" i="7"/>
  <c r="P846" i="7"/>
  <c r="P847" i="7"/>
  <c r="P848" i="7"/>
  <c r="P849" i="7"/>
  <c r="P850" i="7"/>
  <c r="P851" i="7"/>
  <c r="P852" i="7"/>
  <c r="P853" i="7"/>
  <c r="P854" i="7"/>
  <c r="P855" i="7"/>
  <c r="P856" i="7"/>
  <c r="P857" i="7"/>
  <c r="P858" i="7"/>
  <c r="P859" i="7"/>
  <c r="P860" i="7"/>
  <c r="P861" i="7"/>
  <c r="P862" i="7"/>
  <c r="P863" i="7"/>
  <c r="P864" i="7"/>
  <c r="P865" i="7"/>
  <c r="P866" i="7"/>
  <c r="P867" i="7"/>
  <c r="P868" i="7"/>
  <c r="P869" i="7"/>
  <c r="P870" i="7"/>
  <c r="P871" i="7"/>
  <c r="P872" i="7"/>
  <c r="P873" i="7"/>
  <c r="P874" i="7"/>
  <c r="P875" i="7"/>
  <c r="P876" i="7"/>
  <c r="P877" i="7"/>
  <c r="P878" i="7"/>
  <c r="P879" i="7"/>
  <c r="P880" i="7"/>
  <c r="P881" i="7"/>
  <c r="P882" i="7"/>
  <c r="P883" i="7"/>
  <c r="P884" i="7"/>
  <c r="P885" i="7"/>
  <c r="P886" i="7"/>
  <c r="P887" i="7"/>
  <c r="P888" i="7"/>
  <c r="P889" i="7"/>
  <c r="P890" i="7"/>
  <c r="P891" i="7"/>
  <c r="P892" i="7"/>
  <c r="P893" i="7"/>
  <c r="P894" i="7"/>
  <c r="P895" i="7"/>
  <c r="P896" i="7"/>
  <c r="P897" i="7"/>
  <c r="P898" i="7"/>
  <c r="P899" i="7"/>
  <c r="P900" i="7"/>
  <c r="P901" i="7"/>
  <c r="P902" i="7"/>
  <c r="P903" i="7"/>
  <c r="P904" i="7"/>
  <c r="P905" i="7"/>
  <c r="P906" i="7"/>
  <c r="P907" i="7"/>
  <c r="P908" i="7"/>
  <c r="P909" i="7"/>
  <c r="P910" i="7"/>
  <c r="P911" i="7"/>
  <c r="P912" i="7"/>
  <c r="P913" i="7"/>
  <c r="P914" i="7"/>
  <c r="P915" i="7"/>
  <c r="P916" i="7"/>
  <c r="P917" i="7"/>
  <c r="P918" i="7"/>
  <c r="P919" i="7"/>
  <c r="P920" i="7"/>
  <c r="P921" i="7"/>
  <c r="P922" i="7"/>
  <c r="P923" i="7"/>
  <c r="P924" i="7"/>
  <c r="P925" i="7"/>
  <c r="P926" i="7"/>
  <c r="P927" i="7"/>
  <c r="P928" i="7"/>
  <c r="P929" i="7"/>
  <c r="P930" i="7"/>
  <c r="P931" i="7"/>
  <c r="P932" i="7"/>
  <c r="P933" i="7"/>
  <c r="P934" i="7"/>
  <c r="P935" i="7"/>
  <c r="P936" i="7"/>
  <c r="P937" i="7"/>
  <c r="P938" i="7"/>
  <c r="P939" i="7"/>
  <c r="P940" i="7"/>
  <c r="P941" i="7"/>
  <c r="P942" i="7"/>
  <c r="P943" i="7"/>
  <c r="P944" i="7"/>
  <c r="P945" i="7"/>
  <c r="P946" i="7"/>
  <c r="P947" i="7"/>
  <c r="P948" i="7"/>
  <c r="P949" i="7"/>
  <c r="P950" i="7"/>
  <c r="P951" i="7"/>
  <c r="P952" i="7"/>
  <c r="P953" i="7"/>
  <c r="P954" i="7"/>
  <c r="P955" i="7"/>
  <c r="P956" i="7"/>
  <c r="P957" i="7"/>
  <c r="P958" i="7"/>
  <c r="P959" i="7"/>
  <c r="P960" i="7"/>
  <c r="P961" i="7"/>
  <c r="P962" i="7"/>
  <c r="P963" i="7"/>
  <c r="P964" i="7"/>
  <c r="P965" i="7"/>
  <c r="P966" i="7"/>
  <c r="P967" i="7"/>
  <c r="P968" i="7"/>
  <c r="P969" i="7"/>
  <c r="P970" i="7"/>
  <c r="P971" i="7"/>
  <c r="P972" i="7"/>
  <c r="P973" i="7"/>
  <c r="P974" i="7"/>
  <c r="P975" i="7"/>
  <c r="P976" i="7"/>
  <c r="P977" i="7"/>
  <c r="P978" i="7"/>
  <c r="P979" i="7"/>
  <c r="P980" i="7"/>
  <c r="P981" i="7"/>
  <c r="P982" i="7"/>
  <c r="P983" i="7"/>
  <c r="P984" i="7"/>
  <c r="P985" i="7"/>
  <c r="P986" i="7"/>
  <c r="P987" i="7"/>
  <c r="P988" i="7"/>
  <c r="P989" i="7"/>
  <c r="P990" i="7"/>
  <c r="P991" i="7"/>
  <c r="P992" i="7"/>
  <c r="P993" i="7"/>
  <c r="P994" i="7"/>
  <c r="P995" i="7"/>
  <c r="P996" i="7"/>
  <c r="P997" i="7"/>
  <c r="P998" i="7"/>
  <c r="P999" i="7"/>
  <c r="P1000" i="7"/>
  <c r="P1001" i="7"/>
  <c r="P1002" i="7"/>
  <c r="P1003" i="7"/>
  <c r="P1004" i="7"/>
  <c r="P1005" i="7"/>
  <c r="P1006" i="7"/>
  <c r="P1007" i="7"/>
  <c r="P1008" i="7"/>
  <c r="P1009" i="7"/>
  <c r="P1010" i="7"/>
  <c r="P1011" i="7"/>
  <c r="P1012" i="7"/>
  <c r="P1013" i="7"/>
  <c r="P1014" i="7"/>
  <c r="P1015" i="7"/>
  <c r="P1016" i="7"/>
  <c r="P1017" i="7"/>
  <c r="P1018" i="7"/>
  <c r="P1019" i="7"/>
  <c r="P1020" i="7"/>
  <c r="P1021" i="7"/>
  <c r="P1022" i="7"/>
  <c r="P1023" i="7"/>
  <c r="P1024" i="7"/>
  <c r="P1025" i="7"/>
  <c r="P1026" i="7"/>
  <c r="P1027" i="7"/>
  <c r="P1028" i="7"/>
  <c r="P1029" i="7"/>
  <c r="P1030" i="7"/>
  <c r="P1031" i="7"/>
  <c r="P1032" i="7"/>
  <c r="P1033" i="7"/>
  <c r="P1034" i="7"/>
  <c r="P1035" i="7"/>
  <c r="P1036" i="7"/>
  <c r="P1037" i="7"/>
  <c r="P1038" i="7"/>
  <c r="P1039" i="7"/>
  <c r="P1040" i="7"/>
  <c r="P1041" i="7"/>
  <c r="P1042" i="7"/>
  <c r="P1043" i="7"/>
  <c r="P1044" i="7"/>
  <c r="P1045" i="7"/>
  <c r="P1046" i="7"/>
  <c r="P1047" i="7"/>
  <c r="P1048" i="7"/>
  <c r="P1049" i="7"/>
  <c r="P1050" i="7"/>
  <c r="P1051" i="7"/>
  <c r="P1052" i="7"/>
  <c r="P1053" i="7"/>
  <c r="P1054" i="7"/>
  <c r="P1055" i="7"/>
  <c r="P1056" i="7"/>
  <c r="P1057" i="7"/>
  <c r="P1058" i="7"/>
  <c r="P1059" i="7"/>
  <c r="P1060" i="7"/>
  <c r="P1061" i="7"/>
  <c r="P1062" i="7"/>
  <c r="P1063" i="7"/>
  <c r="P1064" i="7"/>
  <c r="P1065" i="7"/>
  <c r="P1066" i="7"/>
  <c r="P1067" i="7"/>
  <c r="P1068" i="7"/>
  <c r="P1069" i="7"/>
  <c r="P1070" i="7"/>
  <c r="P1071" i="7"/>
  <c r="P1072" i="7"/>
  <c r="P1073" i="7"/>
  <c r="P1074" i="7"/>
  <c r="P1075" i="7"/>
  <c r="P1076" i="7"/>
  <c r="P1077" i="7"/>
  <c r="P1078" i="7"/>
  <c r="P1079" i="7"/>
  <c r="P1080" i="7"/>
  <c r="P1081" i="7"/>
  <c r="P1082" i="7"/>
  <c r="P1083" i="7"/>
  <c r="P1084" i="7"/>
  <c r="P1085" i="7"/>
  <c r="P1086" i="7"/>
  <c r="P1087" i="7"/>
  <c r="P1088" i="7"/>
  <c r="P1089" i="7"/>
  <c r="P1090" i="7"/>
  <c r="P1091" i="7"/>
  <c r="P1092" i="7"/>
  <c r="P1093" i="7"/>
  <c r="P1094" i="7"/>
  <c r="P1095" i="7"/>
  <c r="P1096" i="7"/>
  <c r="P1097" i="7"/>
  <c r="P1098" i="7"/>
  <c r="P1099" i="7"/>
  <c r="P1100" i="7"/>
  <c r="P1101" i="7"/>
  <c r="P1102" i="7"/>
  <c r="P1103" i="7"/>
  <c r="P1104" i="7"/>
  <c r="P1105" i="7"/>
  <c r="P1106" i="7"/>
  <c r="P1107" i="7"/>
  <c r="P1108" i="7"/>
  <c r="P1109" i="7"/>
  <c r="P1110" i="7"/>
  <c r="P1111" i="7"/>
  <c r="P1112" i="7"/>
  <c r="P1113" i="7"/>
  <c r="P1114" i="7"/>
  <c r="P1115" i="7"/>
  <c r="P1116" i="7"/>
  <c r="P1117" i="7"/>
  <c r="P1118" i="7"/>
  <c r="P1119" i="7"/>
  <c r="P1120" i="7"/>
  <c r="P1121" i="7"/>
  <c r="P1122" i="7"/>
  <c r="P1123" i="7"/>
  <c r="P1124" i="7"/>
  <c r="P1125" i="7"/>
  <c r="P1126" i="7"/>
  <c r="P1127" i="7"/>
  <c r="P1128" i="7"/>
  <c r="P1129" i="7"/>
  <c r="P1130" i="7"/>
  <c r="P1131" i="7"/>
  <c r="P1132" i="7"/>
  <c r="P1133" i="7"/>
  <c r="P1134" i="7"/>
  <c r="P1135" i="7"/>
  <c r="P1136" i="7"/>
  <c r="P1137" i="7"/>
  <c r="P1138" i="7"/>
  <c r="P1139" i="7"/>
  <c r="P1140" i="7"/>
  <c r="P1141" i="7"/>
  <c r="P1142" i="7"/>
  <c r="P1143" i="7"/>
  <c r="P1144" i="7"/>
  <c r="P1145" i="7"/>
  <c r="P1146" i="7"/>
  <c r="P1147" i="7"/>
  <c r="P1148" i="7"/>
  <c r="P1149" i="7"/>
  <c r="P1150" i="7"/>
  <c r="P1151" i="7"/>
  <c r="P1152" i="7"/>
  <c r="P1153" i="7"/>
  <c r="P1154" i="7"/>
  <c r="P1155" i="7"/>
  <c r="P1156" i="7"/>
  <c r="P1157" i="7"/>
  <c r="P1158" i="7"/>
  <c r="P1159" i="7"/>
  <c r="P1160" i="7"/>
  <c r="P1161" i="7"/>
  <c r="P1162" i="7"/>
  <c r="P1163" i="7"/>
  <c r="P1164" i="7"/>
  <c r="P1165" i="7"/>
  <c r="P1166" i="7"/>
  <c r="P1167" i="7"/>
  <c r="P1168" i="7"/>
  <c r="P1169" i="7"/>
  <c r="P1170" i="7"/>
  <c r="P1171" i="7"/>
  <c r="P1172" i="7"/>
  <c r="P1173" i="7"/>
  <c r="P1174" i="7"/>
  <c r="P1175" i="7"/>
  <c r="P1176" i="7"/>
  <c r="P1177" i="7"/>
  <c r="P1178" i="7"/>
  <c r="P1179" i="7"/>
  <c r="P1180" i="7"/>
  <c r="P1181" i="7"/>
  <c r="P1182" i="7"/>
  <c r="P1183" i="7"/>
  <c r="P1184" i="7"/>
  <c r="P1185" i="7"/>
  <c r="P1186" i="7"/>
  <c r="P1187" i="7"/>
  <c r="P1188" i="7"/>
  <c r="P1189" i="7"/>
  <c r="P1190" i="7"/>
  <c r="P1191" i="7"/>
  <c r="P1192" i="7"/>
  <c r="P1193" i="7"/>
  <c r="P1194" i="7"/>
  <c r="P1195" i="7"/>
  <c r="P1196" i="7"/>
  <c r="P1197" i="7"/>
  <c r="P1198" i="7"/>
  <c r="P1199" i="7"/>
  <c r="P1200" i="7"/>
  <c r="P1201" i="7"/>
  <c r="P1202" i="7"/>
  <c r="X6" i="7"/>
  <c r="X5" i="7"/>
  <c r="X4" i="7"/>
  <c r="X3" i="7"/>
  <c r="X2" i="7"/>
  <c r="X7" i="7" l="1"/>
</calcChain>
</file>

<file path=xl/sharedStrings.xml><?xml version="1.0" encoding="utf-8"?>
<sst xmlns="http://schemas.openxmlformats.org/spreadsheetml/2006/main" count="12036" uniqueCount="2715">
  <si>
    <t>Canada</t>
  </si>
  <si>
    <t>Black</t>
  </si>
  <si>
    <t>Richard Brooks</t>
  </si>
  <si>
    <t>OrderNo</t>
  </si>
  <si>
    <t>SalesOrderLineKey</t>
  </si>
  <si>
    <t>OrderQuantity</t>
  </si>
  <si>
    <t>ItemCost</t>
  </si>
  <si>
    <t>ItemPrice</t>
  </si>
  <si>
    <t>OrderDate</t>
  </si>
  <si>
    <t>DeliveryDueDate</t>
  </si>
  <si>
    <t>CustomerName</t>
  </si>
  <si>
    <t>CustomerCity</t>
  </si>
  <si>
    <t>CustomerState</t>
  </si>
  <si>
    <t>CustomerCountry</t>
  </si>
  <si>
    <t>ProductCategory</t>
  </si>
  <si>
    <t>ProductSubcategory</t>
  </si>
  <si>
    <t>Product</t>
  </si>
  <si>
    <t>ProductColor</t>
  </si>
  <si>
    <t>Model</t>
  </si>
  <si>
    <t>SO43697</t>
  </si>
  <si>
    <t>Cole Watson</t>
  </si>
  <si>
    <t>Metchosin</t>
  </si>
  <si>
    <t>British Columbia</t>
  </si>
  <si>
    <t>Bikes</t>
  </si>
  <si>
    <t>Road Bikes</t>
  </si>
  <si>
    <t>Road-150 Red, 62</t>
  </si>
  <si>
    <t>Red</t>
  </si>
  <si>
    <t>Road-150</t>
  </si>
  <si>
    <t>SO43698</t>
  </si>
  <si>
    <t>Rachael Martinez</t>
  </si>
  <si>
    <t>Pantin</t>
  </si>
  <si>
    <t>Seine Saint Denis</t>
  </si>
  <si>
    <t>France</t>
  </si>
  <si>
    <t>Mountain Bikes</t>
  </si>
  <si>
    <t>Mountain-100 Silver, 44</t>
  </si>
  <si>
    <t>Silver</t>
  </si>
  <si>
    <t>Mountain-100</t>
  </si>
  <si>
    <t>SO43699</t>
  </si>
  <si>
    <t>Sydney Wright</t>
  </si>
  <si>
    <t>Lebanon</t>
  </si>
  <si>
    <t>Oregon</t>
  </si>
  <si>
    <t>United States</t>
  </si>
  <si>
    <t>SO43700</t>
  </si>
  <si>
    <t>Ruben Prasad</t>
  </si>
  <si>
    <t>Beverly Hills</t>
  </si>
  <si>
    <t>California</t>
  </si>
  <si>
    <t>Road-650 Black, 62</t>
  </si>
  <si>
    <t>Road-650</t>
  </si>
  <si>
    <t>SO43701</t>
  </si>
  <si>
    <t>Christy Zhu</t>
  </si>
  <si>
    <t>North Ryde</t>
  </si>
  <si>
    <t>New South Wales</t>
  </si>
  <si>
    <t>Australia</t>
  </si>
  <si>
    <t>SO43702</t>
  </si>
  <si>
    <t>Colin Anand</t>
  </si>
  <si>
    <t>Road-150 Red, 44</t>
  </si>
  <si>
    <t>SO43703</t>
  </si>
  <si>
    <t>Albert Alvarez</t>
  </si>
  <si>
    <t>Perth</t>
  </si>
  <si>
    <t>South Australia</t>
  </si>
  <si>
    <t>SO43704</t>
  </si>
  <si>
    <t>Julio Ruiz</t>
  </si>
  <si>
    <t>East Brisbane</t>
  </si>
  <si>
    <t>Queensland</t>
  </si>
  <si>
    <t>Mountain-100 Black, 48</t>
  </si>
  <si>
    <t>SO43705</t>
  </si>
  <si>
    <t>Curtis Lu</t>
  </si>
  <si>
    <t>Mountain-100 Silver, 38</t>
  </si>
  <si>
    <t>SO43706</t>
  </si>
  <si>
    <t>Edward Brown</t>
  </si>
  <si>
    <t>Santa Monica</t>
  </si>
  <si>
    <t>Road-150 Red, 48</t>
  </si>
  <si>
    <t>SO43707</t>
  </si>
  <si>
    <t>Emma Brown</t>
  </si>
  <si>
    <t>Lemon Grove</t>
  </si>
  <si>
    <t>SO43708</t>
  </si>
  <si>
    <t>Brad Deng</t>
  </si>
  <si>
    <t>Liverpool</t>
  </si>
  <si>
    <t>England</t>
  </si>
  <si>
    <t>United Kingdom</t>
  </si>
  <si>
    <t>Road-650 Red, 52</t>
  </si>
  <si>
    <t>SO43709</t>
  </si>
  <si>
    <t>Martha Xu</t>
  </si>
  <si>
    <t>Rockhampton</t>
  </si>
  <si>
    <t>Road-150 Red, 52</t>
  </si>
  <si>
    <t>SO43710</t>
  </si>
  <si>
    <t>Katrina Raji</t>
  </si>
  <si>
    <t>Wollongong</t>
  </si>
  <si>
    <t>Road-150 Red, 56</t>
  </si>
  <si>
    <t>SO43711</t>
  </si>
  <si>
    <t>Courtney Edwards</t>
  </si>
  <si>
    <t>Milwaukie</t>
  </si>
  <si>
    <t>SO43712</t>
  </si>
  <si>
    <t>Abigail Henderson</t>
  </si>
  <si>
    <t>Werne</t>
  </si>
  <si>
    <t>Nordrhein-Westfalen</t>
  </si>
  <si>
    <t>Germany</t>
  </si>
  <si>
    <t>SO43713</t>
  </si>
  <si>
    <t>Sydney Rogers</t>
  </si>
  <si>
    <t>Burbank</t>
  </si>
  <si>
    <t>SO43714</t>
  </si>
  <si>
    <t>Latasha Alonso</t>
  </si>
  <si>
    <t>York</t>
  </si>
  <si>
    <t>SO43715</t>
  </si>
  <si>
    <t>Warren Jai</t>
  </si>
  <si>
    <t>Melbourne</t>
  </si>
  <si>
    <t>Victoria</t>
  </si>
  <si>
    <t>SO43716</t>
  </si>
  <si>
    <t>Jonathon Gutierrez</t>
  </si>
  <si>
    <t>Goulburn</t>
  </si>
  <si>
    <t>SO43717</t>
  </si>
  <si>
    <t>Alexandra Watson</t>
  </si>
  <si>
    <t>SO43718</t>
  </si>
  <si>
    <t>Kevin Gonzalez</t>
  </si>
  <si>
    <t>Kirkland</t>
  </si>
  <si>
    <t>Washington</t>
  </si>
  <si>
    <t>SO43719</t>
  </si>
  <si>
    <t>Lucas Hill</t>
  </si>
  <si>
    <t>Berkeley</t>
  </si>
  <si>
    <t>SO43720</t>
  </si>
  <si>
    <t>Melanie Sanchez</t>
  </si>
  <si>
    <t>Ingolstadt</t>
  </si>
  <si>
    <t>Bayern</t>
  </si>
  <si>
    <t>SO43721</t>
  </si>
  <si>
    <t>Louis Xie</t>
  </si>
  <si>
    <t>SO43722</t>
  </si>
  <si>
    <t>Albert Blanco</t>
  </si>
  <si>
    <t>Esher-Molesey</t>
  </si>
  <si>
    <t>SO43723</t>
  </si>
  <si>
    <t>Bonnie Xu</t>
  </si>
  <si>
    <t>Bremerton</t>
  </si>
  <si>
    <t>Road-650 Black, 58</t>
  </si>
  <si>
    <t>SO43724</t>
  </si>
  <si>
    <t>Misty Raji</t>
  </si>
  <si>
    <t>Bendigo</t>
  </si>
  <si>
    <t>SO43725</t>
  </si>
  <si>
    <t>Anne Dominguez</t>
  </si>
  <si>
    <t>Kassel</t>
  </si>
  <si>
    <t>Hessen</t>
  </si>
  <si>
    <t>SO43726</t>
  </si>
  <si>
    <t>Kelvin Huang</t>
  </si>
  <si>
    <t>Bellflower</t>
  </si>
  <si>
    <t>SO43727</t>
  </si>
  <si>
    <t>Logan Gonzales</t>
  </si>
  <si>
    <t>Brisbane</t>
  </si>
  <si>
    <t>SO43728</t>
  </si>
  <si>
    <t>Alyssa Garcia</t>
  </si>
  <si>
    <t>Fremont</t>
  </si>
  <si>
    <t>SO43729</t>
  </si>
  <si>
    <t>Mayra Prasad</t>
  </si>
  <si>
    <t>Birmingham</t>
  </si>
  <si>
    <t>SO43730</t>
  </si>
  <si>
    <t>Garrett Cooper</t>
  </si>
  <si>
    <t>Woodland Hills</t>
  </si>
  <si>
    <t>SO43731</t>
  </si>
  <si>
    <t>Rosa Zheng</t>
  </si>
  <si>
    <t>Matraville</t>
  </si>
  <si>
    <t>SO43732</t>
  </si>
  <si>
    <t>Alejandro Beck</t>
  </si>
  <si>
    <t>Hawthorne</t>
  </si>
  <si>
    <t>Mountain-100 Black, 44</t>
  </si>
  <si>
    <t>SO43733</t>
  </si>
  <si>
    <t>Patrick Cook</t>
  </si>
  <si>
    <t>Port Orchard</t>
  </si>
  <si>
    <t>SO43734</t>
  </si>
  <si>
    <t>SO43735</t>
  </si>
  <si>
    <t>Casey Pal</t>
  </si>
  <si>
    <t>Caloundra</t>
  </si>
  <si>
    <t>SO43736</t>
  </si>
  <si>
    <t>Ruben Torres</t>
  </si>
  <si>
    <t>Hobart</t>
  </si>
  <si>
    <t>Tasmania</t>
  </si>
  <si>
    <t>SO43737</t>
  </si>
  <si>
    <t>Lindsey Andersen</t>
  </si>
  <si>
    <t>Paderborn</t>
  </si>
  <si>
    <t>SO43738</t>
  </si>
  <si>
    <t>Melody Ramos</t>
  </si>
  <si>
    <t>Morangis</t>
  </si>
  <si>
    <t>Essonne</t>
  </si>
  <si>
    <t>SO43739</t>
  </si>
  <si>
    <t>Phillip Sai</t>
  </si>
  <si>
    <t>Stoke-on-Trent</t>
  </si>
  <si>
    <t>SO43740</t>
  </si>
  <si>
    <t>Cory Arun</t>
  </si>
  <si>
    <t>Milsons Point</t>
  </si>
  <si>
    <t>SO43741</t>
  </si>
  <si>
    <t>Jeremiah Martinez</t>
  </si>
  <si>
    <t>Ballard</t>
  </si>
  <si>
    <t>SO43742</t>
  </si>
  <si>
    <t>Tamara Lal</t>
  </si>
  <si>
    <t>London</t>
  </si>
  <si>
    <t>SO43743</t>
  </si>
  <si>
    <t>Marco Mehta</t>
  </si>
  <si>
    <t>Warrnambool</t>
  </si>
  <si>
    <t>Mountain-100 Silver, 48</t>
  </si>
  <si>
    <t>SO43744</t>
  </si>
  <si>
    <t>Haley Ward</t>
  </si>
  <si>
    <t>SO43745</t>
  </si>
  <si>
    <t>Manuel Fernandez</t>
  </si>
  <si>
    <t>Malabar</t>
  </si>
  <si>
    <t>SO43746</t>
  </si>
  <si>
    <t>Kelvin Liang</t>
  </si>
  <si>
    <t>SO43747</t>
  </si>
  <si>
    <t>Christian Jackson</t>
  </si>
  <si>
    <t>Lincoln Acres</t>
  </si>
  <si>
    <t>SO43748</t>
  </si>
  <si>
    <t>Alexandria Hughes</t>
  </si>
  <si>
    <t>Lake Oswego</t>
  </si>
  <si>
    <t>SO43749</t>
  </si>
  <si>
    <t>Paige Murphy</t>
  </si>
  <si>
    <t>Issaquah</t>
  </si>
  <si>
    <t>SO43750</t>
  </si>
  <si>
    <t>Stacey Lu</t>
  </si>
  <si>
    <t>Versailles</t>
  </si>
  <si>
    <t>Yveline</t>
  </si>
  <si>
    <t>SO43751</t>
  </si>
  <si>
    <t>Darrell Raji</t>
  </si>
  <si>
    <t>Paris</t>
  </si>
  <si>
    <t>Seine (Paris)</t>
  </si>
  <si>
    <t>SO43752</t>
  </si>
  <si>
    <t>Luke Adams</t>
  </si>
  <si>
    <t>SO43753</t>
  </si>
  <si>
    <t>Tabitha Arthur</t>
  </si>
  <si>
    <t>SO43754</t>
  </si>
  <si>
    <t>Morgan Phillips</t>
  </si>
  <si>
    <t>Olympia</t>
  </si>
  <si>
    <t>SO43755</t>
  </si>
  <si>
    <t>Kayla Long</t>
  </si>
  <si>
    <t>Novato</t>
  </si>
  <si>
    <t>SO43756</t>
  </si>
  <si>
    <t>Cedric Liang</t>
  </si>
  <si>
    <t>SO43757</t>
  </si>
  <si>
    <t>Shannon Wang</t>
  </si>
  <si>
    <t>Sunbury</t>
  </si>
  <si>
    <t>SO43758</t>
  </si>
  <si>
    <t>Jackson Li</t>
  </si>
  <si>
    <t>Imperial Beach</t>
  </si>
  <si>
    <t>SO43759</t>
  </si>
  <si>
    <t>Jon Chander</t>
  </si>
  <si>
    <t>Hof</t>
  </si>
  <si>
    <t>SO43760</t>
  </si>
  <si>
    <t>Tiffany Gao</t>
  </si>
  <si>
    <t>SO43761</t>
  </si>
  <si>
    <t>Brenda Fernandez</t>
  </si>
  <si>
    <t>Seaford</t>
  </si>
  <si>
    <t>SO43762</t>
  </si>
  <si>
    <t>Courtney Carter</t>
  </si>
  <si>
    <t>Lakewood</t>
  </si>
  <si>
    <t>SO43763</t>
  </si>
  <si>
    <t>Martha Liang</t>
  </si>
  <si>
    <t>SO43764</t>
  </si>
  <si>
    <t>Ebony Ashe</t>
  </si>
  <si>
    <t>SO43765</t>
  </si>
  <si>
    <t>Jacquelyn Suarez</t>
  </si>
  <si>
    <t>SO43766</t>
  </si>
  <si>
    <t>Krystal Holt</t>
  </si>
  <si>
    <t>Cranbourne</t>
  </si>
  <si>
    <t>SO43767</t>
  </si>
  <si>
    <t>Eugene Huang</t>
  </si>
  <si>
    <t>SO43768</t>
  </si>
  <si>
    <t>Evan Bailey</t>
  </si>
  <si>
    <t>Seattle</t>
  </si>
  <si>
    <t>SO43769</t>
  </si>
  <si>
    <t>Gabrielle Jenkins</t>
  </si>
  <si>
    <t>Haney</t>
  </si>
  <si>
    <t>SO43770</t>
  </si>
  <si>
    <t>Warren Ye</t>
  </si>
  <si>
    <t>Bellingham</t>
  </si>
  <si>
    <t>SO43771</t>
  </si>
  <si>
    <t>Ashley Washington</t>
  </si>
  <si>
    <t>Long Beach</t>
  </si>
  <si>
    <t>SO43772</t>
  </si>
  <si>
    <t>Damien Huang</t>
  </si>
  <si>
    <t>SO43773</t>
  </si>
  <si>
    <t>Arthur Perez</t>
  </si>
  <si>
    <t>SO43774</t>
  </si>
  <si>
    <t>Roy Raman</t>
  </si>
  <si>
    <t>SO43775</t>
  </si>
  <si>
    <t>Jessie Zhao</t>
  </si>
  <si>
    <t>SO43776</t>
  </si>
  <si>
    <t>James Flores</t>
  </si>
  <si>
    <t>Neunkirchen</t>
  </si>
  <si>
    <t>Saarland</t>
  </si>
  <si>
    <t>SO43777</t>
  </si>
  <si>
    <t>Troy Sai</t>
  </si>
  <si>
    <t>SO43778</t>
  </si>
  <si>
    <t>Clarence Rai</t>
  </si>
  <si>
    <t>Mountain-100 Silver, 42</t>
  </si>
  <si>
    <t>SO43779</t>
  </si>
  <si>
    <t>Warren Zhang</t>
  </si>
  <si>
    <t>Coffs Harbour</t>
  </si>
  <si>
    <t>Road-650 Red, 44</t>
  </si>
  <si>
    <t>SO43780</t>
  </si>
  <si>
    <t>Melody Diaz</t>
  </si>
  <si>
    <t>Les Ulis</t>
  </si>
  <si>
    <t>SO43781</t>
  </si>
  <si>
    <t>Monique Ramos</t>
  </si>
  <si>
    <t>SO43782</t>
  </si>
  <si>
    <t>Melvin She</t>
  </si>
  <si>
    <t>Townsville</t>
  </si>
  <si>
    <t>SO43783</t>
  </si>
  <si>
    <t>Cameron Thompson</t>
  </si>
  <si>
    <t>Sydney</t>
  </si>
  <si>
    <t>SO43784</t>
  </si>
  <si>
    <t>Jessica Sanchez</t>
  </si>
  <si>
    <t>Daly City</t>
  </si>
  <si>
    <t>SO43785</t>
  </si>
  <si>
    <t>Ivan Raman</t>
  </si>
  <si>
    <t>SO43786</t>
  </si>
  <si>
    <t>Clinton Moreno</t>
  </si>
  <si>
    <t>SO43787</t>
  </si>
  <si>
    <t>Don Lal</t>
  </si>
  <si>
    <t>Berlin</t>
  </si>
  <si>
    <t>SO43788</t>
  </si>
  <si>
    <t>Latoya Goel</t>
  </si>
  <si>
    <t>SO43789</t>
  </si>
  <si>
    <t>Tristan Butler</t>
  </si>
  <si>
    <t>SO43790</t>
  </si>
  <si>
    <t>Abigail Perry</t>
  </si>
  <si>
    <t>W. Linn</t>
  </si>
  <si>
    <t>SO43791</t>
  </si>
  <si>
    <t>Dustin Lal</t>
  </si>
  <si>
    <t>Springwood</t>
  </si>
  <si>
    <t>SO43792</t>
  </si>
  <si>
    <t>Andres Lal</t>
  </si>
  <si>
    <t>Port Macquarie</t>
  </si>
  <si>
    <t>SO43793</t>
  </si>
  <si>
    <t>Jon Yang</t>
  </si>
  <si>
    <t>SO43794</t>
  </si>
  <si>
    <t>Jimmy Moreno</t>
  </si>
  <si>
    <t>SO43795</t>
  </si>
  <si>
    <t>Maria Henderson</t>
  </si>
  <si>
    <t>La Jolla</t>
  </si>
  <si>
    <t>SO43796</t>
  </si>
  <si>
    <t>Jaime Gomez</t>
  </si>
  <si>
    <t>Metz</t>
  </si>
  <si>
    <t>Moselle</t>
  </si>
  <si>
    <t>Road-650 Black, 52</t>
  </si>
  <si>
    <t>SO43797</t>
  </si>
  <si>
    <t>Francis Ramos</t>
  </si>
  <si>
    <t>SO43798</t>
  </si>
  <si>
    <t>Tonya She</t>
  </si>
  <si>
    <t>SO43799</t>
  </si>
  <si>
    <t>Danny Gomez</t>
  </si>
  <si>
    <t>South Melbourne</t>
  </si>
  <si>
    <t>SO43800</t>
  </si>
  <si>
    <t>Brittany Gonzales</t>
  </si>
  <si>
    <t>Royal Oak</t>
  </si>
  <si>
    <t>SO43801</t>
  </si>
  <si>
    <t>Blake Butler</t>
  </si>
  <si>
    <t>Gateshead</t>
  </si>
  <si>
    <t>SO43802</t>
  </si>
  <si>
    <t>Armando Moreno</t>
  </si>
  <si>
    <t>Orleans</t>
  </si>
  <si>
    <t>Loiret</t>
  </si>
  <si>
    <t>SO43803</t>
  </si>
  <si>
    <t>Alexa Sanders</t>
  </si>
  <si>
    <t>N. Vancouver</t>
  </si>
  <si>
    <t>SO43804</t>
  </si>
  <si>
    <t>Savannah Morris</t>
  </si>
  <si>
    <t>Leeds</t>
  </si>
  <si>
    <t>SO43805</t>
  </si>
  <si>
    <t>Samuel Hernandez</t>
  </si>
  <si>
    <t>Everett</t>
  </si>
  <si>
    <t>Road-650 Red, 48</t>
  </si>
  <si>
    <t>SO43806</t>
  </si>
  <si>
    <t>Sandra Huang</t>
  </si>
  <si>
    <t>Hervey Bay</t>
  </si>
  <si>
    <t>SO43807</t>
  </si>
  <si>
    <t>Ernest Lin</t>
  </si>
  <si>
    <t>SO43808</t>
  </si>
  <si>
    <t>Allen Garcia</t>
  </si>
  <si>
    <t>Münster</t>
  </si>
  <si>
    <t>SO43809</t>
  </si>
  <si>
    <t>Fernando Thompson</t>
  </si>
  <si>
    <t>SO43810</t>
  </si>
  <si>
    <t>Elizabeth Johnson</t>
  </si>
  <si>
    <t>SO43811</t>
  </si>
  <si>
    <t>Harold Sai</t>
  </si>
  <si>
    <t>SO43812</t>
  </si>
  <si>
    <t>Bianca Zheng</t>
  </si>
  <si>
    <t>SO43813</t>
  </si>
  <si>
    <t>Frederick Suri</t>
  </si>
  <si>
    <t>Colombes</t>
  </si>
  <si>
    <t>Hauts de Seine</t>
  </si>
  <si>
    <t>SO43814</t>
  </si>
  <si>
    <t>Tristan Perry</t>
  </si>
  <si>
    <t>SO43815</t>
  </si>
  <si>
    <t>Jordyn Simmons</t>
  </si>
  <si>
    <t>SO43816</t>
  </si>
  <si>
    <t>Dawn Tang</t>
  </si>
  <si>
    <t>Darlinghurst</t>
  </si>
  <si>
    <t>SO43817</t>
  </si>
  <si>
    <t>Yolanda Chander</t>
  </si>
  <si>
    <t>SO43818</t>
  </si>
  <si>
    <t>Dominique Garcia</t>
  </si>
  <si>
    <t>Melton</t>
  </si>
  <si>
    <t>SO43819</t>
  </si>
  <si>
    <t>Janet Alvarez</t>
  </si>
  <si>
    <t>SO43820</t>
  </si>
  <si>
    <t>Jeremy Murphy</t>
  </si>
  <si>
    <t>Concord</t>
  </si>
  <si>
    <t>SO43821</t>
  </si>
  <si>
    <t>Aaron Collins</t>
  </si>
  <si>
    <t>Santa Cruz</t>
  </si>
  <si>
    <t>SO43822</t>
  </si>
  <si>
    <t>Katelyn Allen</t>
  </si>
  <si>
    <t>Coronado</t>
  </si>
  <si>
    <t>SO43823</t>
  </si>
  <si>
    <t>Armando Navarro</t>
  </si>
  <si>
    <t>Oxon</t>
  </si>
  <si>
    <t>SO43824</t>
  </si>
  <si>
    <t>Marcel Truempy</t>
  </si>
  <si>
    <t>Yakima</t>
  </si>
  <si>
    <t>Road-650 Black, 44</t>
  </si>
  <si>
    <t>SO43825</t>
  </si>
  <si>
    <t>Levi Sai</t>
  </si>
  <si>
    <t>SO43826</t>
  </si>
  <si>
    <t>Rob Verhoff</t>
  </si>
  <si>
    <t>Mountain-100 Black, 38</t>
  </si>
  <si>
    <t>SO43827</t>
  </si>
  <si>
    <t>Anthony Walker</t>
  </si>
  <si>
    <t>Gold Coast</t>
  </si>
  <si>
    <t>SO43828</t>
  </si>
  <si>
    <t>Miguel Martinez</t>
  </si>
  <si>
    <t>Sedro Woolley</t>
  </si>
  <si>
    <t>SO43829</t>
  </si>
  <si>
    <t>Jack Edwards</t>
  </si>
  <si>
    <t>El Cajon</t>
  </si>
  <si>
    <t>SO43830</t>
  </si>
  <si>
    <t>Raul Sharma</t>
  </si>
  <si>
    <t>Rhodes</t>
  </si>
  <si>
    <t>SO43831</t>
  </si>
  <si>
    <t>Jill Jimenez</t>
  </si>
  <si>
    <t>St. Leonards</t>
  </si>
  <si>
    <t>Mountain-100 Black, 42</t>
  </si>
  <si>
    <t>SO43832</t>
  </si>
  <si>
    <t>Isaiah Cox</t>
  </si>
  <si>
    <t>Runcorn</t>
  </si>
  <si>
    <t>SO43833</t>
  </si>
  <si>
    <t>Arianna Flores</t>
  </si>
  <si>
    <t>Shawnee</t>
  </si>
  <si>
    <t>SO43834</t>
  </si>
  <si>
    <t>Ramon Zheng</t>
  </si>
  <si>
    <t>Courbevoie</t>
  </si>
  <si>
    <t>SO43835</t>
  </si>
  <si>
    <t>Sara James</t>
  </si>
  <si>
    <t>Newton</t>
  </si>
  <si>
    <t>SO43836</t>
  </si>
  <si>
    <t>Isabella Green</t>
  </si>
  <si>
    <t>Road-650 Red, 62</t>
  </si>
  <si>
    <t>SO43837</t>
  </si>
  <si>
    <t>Shannon Carlson</t>
  </si>
  <si>
    <t>SO43838</t>
  </si>
  <si>
    <t>Miranda Alexander</t>
  </si>
  <si>
    <t>SO43839</t>
  </si>
  <si>
    <t>Jennifer Young</t>
  </si>
  <si>
    <t>SO43840</t>
  </si>
  <si>
    <t>Misty Yuan</t>
  </si>
  <si>
    <t>Sèvres</t>
  </si>
  <si>
    <t>SO43841</t>
  </si>
  <si>
    <t>Craig Jiménez</t>
  </si>
  <si>
    <t>SO43842</t>
  </si>
  <si>
    <t>Jaime Sutton</t>
  </si>
  <si>
    <t>SO43918</t>
  </si>
  <si>
    <t>Paige Morris</t>
  </si>
  <si>
    <t>SO43919</t>
  </si>
  <si>
    <t>Brandi Gill</t>
  </si>
  <si>
    <t>SO43920</t>
  </si>
  <si>
    <t>Justin Taylor</t>
  </si>
  <si>
    <t>Downey</t>
  </si>
  <si>
    <t>SO43921</t>
  </si>
  <si>
    <t>Ariana Stewart</t>
  </si>
  <si>
    <t>SO43922</t>
  </si>
  <si>
    <t>Mitchell Jai</t>
  </si>
  <si>
    <t>SO43923</t>
  </si>
  <si>
    <t>Rachel Foster</t>
  </si>
  <si>
    <t>Redwood City</t>
  </si>
  <si>
    <t>SO43924</t>
  </si>
  <si>
    <t>Kaitlyn Henderson</t>
  </si>
  <si>
    <t>Tremblay-en-France</t>
  </si>
  <si>
    <t>SO43925</t>
  </si>
  <si>
    <t>Shane Raman</t>
  </si>
  <si>
    <t>SO43926</t>
  </si>
  <si>
    <t>Gilbert Raje</t>
  </si>
  <si>
    <t>SO43927</t>
  </si>
  <si>
    <t>Stacey Gao</t>
  </si>
  <si>
    <t>SO43928</t>
  </si>
  <si>
    <t>Elijah Li</t>
  </si>
  <si>
    <t>SO43929</t>
  </si>
  <si>
    <t>Gloria Diaz</t>
  </si>
  <si>
    <t>Findon</t>
  </si>
  <si>
    <t>Road-650 Red, 60</t>
  </si>
  <si>
    <t>SO43930</t>
  </si>
  <si>
    <t>Philip Gomez</t>
  </si>
  <si>
    <t>SO43931</t>
  </si>
  <si>
    <t>Bridget Jai</t>
  </si>
  <si>
    <t>Frankfurt</t>
  </si>
  <si>
    <t>SO43932</t>
  </si>
  <si>
    <t>Alan Xu</t>
  </si>
  <si>
    <t>SO43933</t>
  </si>
  <si>
    <t>Theresa Ramos</t>
  </si>
  <si>
    <t>SO43934</t>
  </si>
  <si>
    <t>Ebony Gonzalez</t>
  </si>
  <si>
    <t>North Sydney</t>
  </si>
  <si>
    <t>SO43935</t>
  </si>
  <si>
    <t>Virginia Srini</t>
  </si>
  <si>
    <t>Road-650 Black, 60</t>
  </si>
  <si>
    <t>SO43936</t>
  </si>
  <si>
    <t>Carrie Gill</t>
  </si>
  <si>
    <t>SO43937</t>
  </si>
  <si>
    <t>Kendra Rubio</t>
  </si>
  <si>
    <t>SO43938</t>
  </si>
  <si>
    <t>Kristine Alonso</t>
  </si>
  <si>
    <t>SO43939</t>
  </si>
  <si>
    <t>Emily Jones</t>
  </si>
  <si>
    <t>SO43940</t>
  </si>
  <si>
    <t>Sharon Sharma</t>
  </si>
  <si>
    <t>SO43941</t>
  </si>
  <si>
    <t>Marie Sanz</t>
  </si>
  <si>
    <t>Watford</t>
  </si>
  <si>
    <t>SO43942</t>
  </si>
  <si>
    <t>Jessie Ortega</t>
  </si>
  <si>
    <t>SO43943</t>
  </si>
  <si>
    <t>Natalie Hernandez</t>
  </si>
  <si>
    <t>National City</t>
  </si>
  <si>
    <t>SO43944</t>
  </si>
  <si>
    <t>Deanna Munoz</t>
  </si>
  <si>
    <t>Geelong</t>
  </si>
  <si>
    <t>SO43945</t>
  </si>
  <si>
    <t>Kristi Arthur</t>
  </si>
  <si>
    <t>SO43946</t>
  </si>
  <si>
    <t>Lawrence Romero</t>
  </si>
  <si>
    <t>SO43947</t>
  </si>
  <si>
    <t>Suzanne Lu</t>
  </si>
  <si>
    <t>SO43948</t>
  </si>
  <si>
    <t>Jaclyn Lu</t>
  </si>
  <si>
    <t>SO43949</t>
  </si>
  <si>
    <t>Sophia Hall</t>
  </si>
  <si>
    <t>SO43950</t>
  </si>
  <si>
    <t>Rachel Robinson</t>
  </si>
  <si>
    <t>SO43951</t>
  </si>
  <si>
    <t>Claudia Zeng</t>
  </si>
  <si>
    <t>SO43952</t>
  </si>
  <si>
    <t>Renee Romero</t>
  </si>
  <si>
    <t>SO43953</t>
  </si>
  <si>
    <t>Colleen Chavez</t>
  </si>
  <si>
    <t>Warrington</t>
  </si>
  <si>
    <t>SO43954</t>
  </si>
  <si>
    <t>Virginia Mehta</t>
  </si>
  <si>
    <t>Billericay</t>
  </si>
  <si>
    <t>SO43955</t>
  </si>
  <si>
    <t>Andre Sara</t>
  </si>
  <si>
    <t>SO43956</t>
  </si>
  <si>
    <t>Bethany Yuan</t>
  </si>
  <si>
    <t>Cloverdale</t>
  </si>
  <si>
    <t>SO43957</t>
  </si>
  <si>
    <t>Amanda Wood</t>
  </si>
  <si>
    <t>Newport Beach</t>
  </si>
  <si>
    <t>SO43958</t>
  </si>
  <si>
    <t>Ashlee Raje</t>
  </si>
  <si>
    <t>SO43959</t>
  </si>
  <si>
    <t>Wendy Dominguez</t>
  </si>
  <si>
    <t>SO43960</t>
  </si>
  <si>
    <t>Christine Yuan</t>
  </si>
  <si>
    <t>Lavender Bay</t>
  </si>
  <si>
    <t>SO43961</t>
  </si>
  <si>
    <t>Kari Navarro</t>
  </si>
  <si>
    <t>Chula Vista</t>
  </si>
  <si>
    <t>SO43962</t>
  </si>
  <si>
    <t>Logan Williams</t>
  </si>
  <si>
    <t>SO43963</t>
  </si>
  <si>
    <t>Robin Dominguez</t>
  </si>
  <si>
    <t>SO43964</t>
  </si>
  <si>
    <t>Krista Moreno</t>
  </si>
  <si>
    <t>SO43965</t>
  </si>
  <si>
    <t>Diana Hernandez</t>
  </si>
  <si>
    <t>SO43966</t>
  </si>
  <si>
    <t>Marc Martin</t>
  </si>
  <si>
    <t>SO43967</t>
  </si>
  <si>
    <t>Jack Mitchell</t>
  </si>
  <si>
    <t>SO43968</t>
  </si>
  <si>
    <t>Olivia Bennett</t>
  </si>
  <si>
    <t>SO43969</t>
  </si>
  <si>
    <t>Trevor Ross</t>
  </si>
  <si>
    <t>SO43970</t>
  </si>
  <si>
    <t>Joel Perez</t>
  </si>
  <si>
    <t>SO43971</t>
  </si>
  <si>
    <t>Alvin She</t>
  </si>
  <si>
    <t>SO43972</t>
  </si>
  <si>
    <t>Thomas Roberts</t>
  </si>
  <si>
    <t>Langford</t>
  </si>
  <si>
    <t>SO43973</t>
  </si>
  <si>
    <t>Xavier Lee</t>
  </si>
  <si>
    <t>Palo Alto</t>
  </si>
  <si>
    <t>SO43974</t>
  </si>
  <si>
    <t>Mario Xie</t>
  </si>
  <si>
    <t>Bury</t>
  </si>
  <si>
    <t>SO43975</t>
  </si>
  <si>
    <t>Paula Ortega</t>
  </si>
  <si>
    <t>Erlangen</t>
  </si>
  <si>
    <t>SO43976</t>
  </si>
  <si>
    <t>Gabrielle Turner</t>
  </si>
  <si>
    <t>SO43977</t>
  </si>
  <si>
    <t>Denise Sanchez</t>
  </si>
  <si>
    <t>SO43978</t>
  </si>
  <si>
    <t>Jason Gonzalez</t>
  </si>
  <si>
    <t>Beaverton</t>
  </si>
  <si>
    <t>SO43979</t>
  </si>
  <si>
    <t>Anna Price</t>
  </si>
  <si>
    <t>Renton</t>
  </si>
  <si>
    <t>SO43980</t>
  </si>
  <si>
    <t>Jeremy Powell</t>
  </si>
  <si>
    <t>SO43981</t>
  </si>
  <si>
    <t>Sophia Nelson</t>
  </si>
  <si>
    <t>SO43982</t>
  </si>
  <si>
    <t>Mario Shan</t>
  </si>
  <si>
    <t>SO43983</t>
  </si>
  <si>
    <t>Christopher Martin</t>
  </si>
  <si>
    <t>SO43984</t>
  </si>
  <si>
    <t>Brad Sharma</t>
  </si>
  <si>
    <t>Grevenbroich</t>
  </si>
  <si>
    <t>SO43985</t>
  </si>
  <si>
    <t>Cara Liang</t>
  </si>
  <si>
    <t>Salzgitter</t>
  </si>
  <si>
    <t>SO43986</t>
  </si>
  <si>
    <t>Ian Morris</t>
  </si>
  <si>
    <t>SO43987</t>
  </si>
  <si>
    <t>Joseph Brown</t>
  </si>
  <si>
    <t>SO43988</t>
  </si>
  <si>
    <t>Alexis Coleman</t>
  </si>
  <si>
    <t>SO43989</t>
  </si>
  <si>
    <t>Kaitlyn Foster</t>
  </si>
  <si>
    <t>SO43990</t>
  </si>
  <si>
    <t>Melanie Ross</t>
  </si>
  <si>
    <t>SO43991</t>
  </si>
  <si>
    <t>Lee Blanco</t>
  </si>
  <si>
    <t>SO43992</t>
  </si>
  <si>
    <t>Dennis Ye</t>
  </si>
  <si>
    <t>SO43993</t>
  </si>
  <si>
    <t>Savannah Scott</t>
  </si>
  <si>
    <t>SO43994</t>
  </si>
  <si>
    <t>Olivia Jackson</t>
  </si>
  <si>
    <t>SO43995</t>
  </si>
  <si>
    <t>Dalton Brown</t>
  </si>
  <si>
    <t>SO43996</t>
  </si>
  <si>
    <t>Mary Howard</t>
  </si>
  <si>
    <t>SO43997</t>
  </si>
  <si>
    <t>Jason Lopez</t>
  </si>
  <si>
    <t>SO43998</t>
  </si>
  <si>
    <t>Jaime Nath</t>
  </si>
  <si>
    <t>SO43999</t>
  </si>
  <si>
    <t>Jay Sanchez</t>
  </si>
  <si>
    <t>SO44000</t>
  </si>
  <si>
    <t>Samantha Ross</t>
  </si>
  <si>
    <t>Burlingame</t>
  </si>
  <si>
    <t>SO44001</t>
  </si>
  <si>
    <t>Jimmy Navarro</t>
  </si>
  <si>
    <t>SO44002</t>
  </si>
  <si>
    <t>Melanie Foster</t>
  </si>
  <si>
    <t>SO44003</t>
  </si>
  <si>
    <t>Kelli Chen</t>
  </si>
  <si>
    <t>München</t>
  </si>
  <si>
    <t>SO44004</t>
  </si>
  <si>
    <t>Kyle Lopez</t>
  </si>
  <si>
    <t>SO44005</t>
  </si>
  <si>
    <t>Miranda Price</t>
  </si>
  <si>
    <t>SO44006</t>
  </si>
  <si>
    <t>Lacey Guo</t>
  </si>
  <si>
    <t>SO44007</t>
  </si>
  <si>
    <t>Trisha Lu</t>
  </si>
  <si>
    <t>Road-650 Red, 58</t>
  </si>
  <si>
    <t>SO44008</t>
  </si>
  <si>
    <t>Angel Carter</t>
  </si>
  <si>
    <t>SO44009</t>
  </si>
  <si>
    <t>Alexandria Brooks</t>
  </si>
  <si>
    <t>SO44010</t>
  </si>
  <si>
    <t>Jan Watson</t>
  </si>
  <si>
    <t>SO44011</t>
  </si>
  <si>
    <t>Lindsay Luo</t>
  </si>
  <si>
    <t>Eilenburg</t>
  </si>
  <si>
    <t>Brandenburg</t>
  </si>
  <si>
    <t>SO44012</t>
  </si>
  <si>
    <t>Heidi Lopez</t>
  </si>
  <si>
    <t>SO44013</t>
  </si>
  <si>
    <t>Bryan Stewart</t>
  </si>
  <si>
    <t>SO44014</t>
  </si>
  <si>
    <t>Andrea Sanders</t>
  </si>
  <si>
    <t>SO44015</t>
  </si>
  <si>
    <t>Dominic Gonzalez</t>
  </si>
  <si>
    <t>SO44016</t>
  </si>
  <si>
    <t>Claudia Zhou</t>
  </si>
  <si>
    <t>Lancaster</t>
  </si>
  <si>
    <t>SO44017</t>
  </si>
  <si>
    <t>Jack Young</t>
  </si>
  <si>
    <t>SO44018</t>
  </si>
  <si>
    <t>Noah King</t>
  </si>
  <si>
    <t>Walla Walla</t>
  </si>
  <si>
    <t>SO44019</t>
  </si>
  <si>
    <t>Laura Zheng</t>
  </si>
  <si>
    <t>SO44020</t>
  </si>
  <si>
    <t>Dalton Lee</t>
  </si>
  <si>
    <t>SO44021</t>
  </si>
  <si>
    <t>Denise Stone</t>
  </si>
  <si>
    <t>SO44022</t>
  </si>
  <si>
    <t>Alisha Ye</t>
  </si>
  <si>
    <t>Cliffside</t>
  </si>
  <si>
    <t>SO44023</t>
  </si>
  <si>
    <t>Gabrielle Long</t>
  </si>
  <si>
    <t>SO44024</t>
  </si>
  <si>
    <t>Rosa Lu</t>
  </si>
  <si>
    <t>SO44025</t>
  </si>
  <si>
    <t>Kellie Sanz</t>
  </si>
  <si>
    <t>SO44026</t>
  </si>
  <si>
    <t>Derek Goel</t>
  </si>
  <si>
    <t>SO44027</t>
  </si>
  <si>
    <t>Lucas Collins</t>
  </si>
  <si>
    <t>Oak Bay</t>
  </si>
  <si>
    <t>SO44028</t>
  </si>
  <si>
    <t>Natasha Gutierrez</t>
  </si>
  <si>
    <t>SO44029</t>
  </si>
  <si>
    <t>Alan Zheng</t>
  </si>
  <si>
    <t>SO44030</t>
  </si>
  <si>
    <t>Randall Dominguez</t>
  </si>
  <si>
    <t>Dunkerque</t>
  </si>
  <si>
    <t>Nord</t>
  </si>
  <si>
    <t>SO44031</t>
  </si>
  <si>
    <t>Teresa Ramos</t>
  </si>
  <si>
    <t>SO44032</t>
  </si>
  <si>
    <t>Robin Alvarez</t>
  </si>
  <si>
    <t>SO44033</t>
  </si>
  <si>
    <t>Ethan Coleman</t>
  </si>
  <si>
    <t>SO44034</t>
  </si>
  <si>
    <t>Patricia Raman</t>
  </si>
  <si>
    <t>SO44035</t>
  </si>
  <si>
    <t>Derrick Serrano</t>
  </si>
  <si>
    <t>SO44036</t>
  </si>
  <si>
    <t>Preston Sai</t>
  </si>
  <si>
    <t>Newcastle</t>
  </si>
  <si>
    <t>SO44037</t>
  </si>
  <si>
    <t>Edwin Xu</t>
  </si>
  <si>
    <t>SO44038</t>
  </si>
  <si>
    <t>Jessica Lewis</t>
  </si>
  <si>
    <t>SO44039</t>
  </si>
  <si>
    <t>Mayra Perez</t>
  </si>
  <si>
    <t>SO44040</t>
  </si>
  <si>
    <t>Carl Andersen</t>
  </si>
  <si>
    <t>Lane Cove</t>
  </si>
  <si>
    <t>SO44041</t>
  </si>
  <si>
    <t>Mitchell Pal</t>
  </si>
  <si>
    <t>SO44042</t>
  </si>
  <si>
    <t>Warren Goel</t>
  </si>
  <si>
    <t>High Wycombe</t>
  </si>
  <si>
    <t>SO44043</t>
  </si>
  <si>
    <t>Sandra Li</t>
  </si>
  <si>
    <t>SO44044</t>
  </si>
  <si>
    <t>Claudia Gao</t>
  </si>
  <si>
    <t>W. York</t>
  </si>
  <si>
    <t>SO44045</t>
  </si>
  <si>
    <t>Alisha Zhang</t>
  </si>
  <si>
    <t>SO44046</t>
  </si>
  <si>
    <t>Tamara Nath</t>
  </si>
  <si>
    <t>SO44047</t>
  </si>
  <si>
    <t>Brianna Simmons</t>
  </si>
  <si>
    <t>Los Angeles</t>
  </si>
  <si>
    <t>SO44048</t>
  </si>
  <si>
    <t>Tony Nara</t>
  </si>
  <si>
    <t>SO44049</t>
  </si>
  <si>
    <t>Vanessa Henderson</t>
  </si>
  <si>
    <t>SO44050</t>
  </si>
  <si>
    <t>Cristina Xie</t>
  </si>
  <si>
    <t>SO44051</t>
  </si>
  <si>
    <t>Ariana Bailey</t>
  </si>
  <si>
    <t>SO44052</t>
  </si>
  <si>
    <t>Evan King</t>
  </si>
  <si>
    <t>SO44053</t>
  </si>
  <si>
    <t>Nancy Srini</t>
  </si>
  <si>
    <t>Hamburg</t>
  </si>
  <si>
    <t>SO44054</t>
  </si>
  <si>
    <t>Sharon Kumar</t>
  </si>
  <si>
    <t>SO44055</t>
  </si>
  <si>
    <t>Phillip Rana</t>
  </si>
  <si>
    <t>Leipzig</t>
  </si>
  <si>
    <t>SO44056</t>
  </si>
  <si>
    <t>Lori Ramos</t>
  </si>
  <si>
    <t>SO44057</t>
  </si>
  <si>
    <t>Natalie Rogers</t>
  </si>
  <si>
    <t>Corvallis</t>
  </si>
  <si>
    <t>SO44058</t>
  </si>
  <si>
    <t>Michele Nath</t>
  </si>
  <si>
    <t>SO44059</t>
  </si>
  <si>
    <t>Tabitha Gomez</t>
  </si>
  <si>
    <t>SO44060</t>
  </si>
  <si>
    <t>Karl Rai</t>
  </si>
  <si>
    <t>SO44061</t>
  </si>
  <si>
    <t>Ryan Lal</t>
  </si>
  <si>
    <t>SO44062</t>
  </si>
  <si>
    <t>Rebecca Wright</t>
  </si>
  <si>
    <t>SO44063</t>
  </si>
  <si>
    <t>Anne Hernandez</t>
  </si>
  <si>
    <t>SO44064</t>
  </si>
  <si>
    <t>Richard Bailey</t>
  </si>
  <si>
    <t>Burnaby</t>
  </si>
  <si>
    <t>SO44065</t>
  </si>
  <si>
    <t>Xavier Roberts</t>
  </si>
  <si>
    <t>SO44066</t>
  </si>
  <si>
    <t>Carlos Carter</t>
  </si>
  <si>
    <t>SO44067</t>
  </si>
  <si>
    <t>Krystal Lu</t>
  </si>
  <si>
    <t>SO44068</t>
  </si>
  <si>
    <t>Ashlee Xu</t>
  </si>
  <si>
    <t>Hannover</t>
  </si>
  <si>
    <t>SO44069</t>
  </si>
  <si>
    <t>Shannon Dominguez</t>
  </si>
  <si>
    <t>Orly</t>
  </si>
  <si>
    <t>Val de Marne</t>
  </si>
  <si>
    <t>SO44070</t>
  </si>
  <si>
    <t>Lucas Mitchell</t>
  </si>
  <si>
    <t>SO44071</t>
  </si>
  <si>
    <t>Paula Romero</t>
  </si>
  <si>
    <t>SO44072</t>
  </si>
  <si>
    <t>Ronnie Zhang</t>
  </si>
  <si>
    <t>SO44073</t>
  </si>
  <si>
    <t>Adam Flores</t>
  </si>
  <si>
    <t>SO44134</t>
  </si>
  <si>
    <t>Allen Lopez</t>
  </si>
  <si>
    <t>Woolston</t>
  </si>
  <si>
    <t>SO44135</t>
  </si>
  <si>
    <t>Gabrielle Hall</t>
  </si>
  <si>
    <t>SO44136</t>
  </si>
  <si>
    <t>Lucas Martin</t>
  </si>
  <si>
    <t>SO44137</t>
  </si>
  <si>
    <t>Michelle Cox</t>
  </si>
  <si>
    <t>SO44138</t>
  </si>
  <si>
    <t>Jaime Shen</t>
  </si>
  <si>
    <t>SO44139</t>
  </si>
  <si>
    <t>Charles Taylor</t>
  </si>
  <si>
    <t>SO44140</t>
  </si>
  <si>
    <t>Brandi Ruiz</t>
  </si>
  <si>
    <t>Saint Germain en Laye</t>
  </si>
  <si>
    <t>SO44141</t>
  </si>
  <si>
    <t>Shaun Deng</t>
  </si>
  <si>
    <t>Stuttgart</t>
  </si>
  <si>
    <t>SO44142</t>
  </si>
  <si>
    <t>Jake Zukowski</t>
  </si>
  <si>
    <t>SO44143</t>
  </si>
  <si>
    <t>Brandon Jones</t>
  </si>
  <si>
    <t>SO44144</t>
  </si>
  <si>
    <t>Tammy Raji</t>
  </si>
  <si>
    <t>SO44145</t>
  </si>
  <si>
    <t>Amy Ma</t>
  </si>
  <si>
    <t>SO44146</t>
  </si>
  <si>
    <t>Alejandro Wang</t>
  </si>
  <si>
    <t>SO44147</t>
  </si>
  <si>
    <t>Alan Zhu</t>
  </si>
  <si>
    <t>SO44148</t>
  </si>
  <si>
    <t>Charles Moore</t>
  </si>
  <si>
    <t>SO44149</t>
  </si>
  <si>
    <t>Dale Chande</t>
  </si>
  <si>
    <t>SO44150</t>
  </si>
  <si>
    <t>Carolyn Munoz</t>
  </si>
  <si>
    <t>SO44151</t>
  </si>
  <si>
    <t>Zachary Wilson</t>
  </si>
  <si>
    <t>SO44152</t>
  </si>
  <si>
    <t>Nicole Brown</t>
  </si>
  <si>
    <t>SO44153</t>
  </si>
  <si>
    <t>Jacqueline Ward</t>
  </si>
  <si>
    <t>SO44154</t>
  </si>
  <si>
    <t>Katherine Rodriguez</t>
  </si>
  <si>
    <t>SO44155</t>
  </si>
  <si>
    <t>Todd Zhu</t>
  </si>
  <si>
    <t>SO44156</t>
  </si>
  <si>
    <t>Jack Collins</t>
  </si>
  <si>
    <t>Puyallup</t>
  </si>
  <si>
    <t>SO44157</t>
  </si>
  <si>
    <t>Willie She</t>
  </si>
  <si>
    <t>SO44158</t>
  </si>
  <si>
    <t>Anne Rubio</t>
  </si>
  <si>
    <t>SO44159</t>
  </si>
  <si>
    <t>Fernando Turner</t>
  </si>
  <si>
    <t>SO44160</t>
  </si>
  <si>
    <t>Jenny Wagner</t>
  </si>
  <si>
    <t>SO44161</t>
  </si>
  <si>
    <t>Michele Perez</t>
  </si>
  <si>
    <t>Peterborough</t>
  </si>
  <si>
    <t>SO44162</t>
  </si>
  <si>
    <t>Eric Alexander</t>
  </si>
  <si>
    <t>SO44163</t>
  </si>
  <si>
    <t>Taylor Davis</t>
  </si>
  <si>
    <t>SO44164</t>
  </si>
  <si>
    <t>Marshall Lal</t>
  </si>
  <si>
    <t>SO44165</t>
  </si>
  <si>
    <t>Cedric Chen</t>
  </si>
  <si>
    <t>SO44166</t>
  </si>
  <si>
    <t>Kevin Adams</t>
  </si>
  <si>
    <t>Portland</t>
  </si>
  <si>
    <t>SO44167</t>
  </si>
  <si>
    <t>Deborah Kumar</t>
  </si>
  <si>
    <t>SO44168</t>
  </si>
  <si>
    <t>Victor Romero</t>
  </si>
  <si>
    <t>Roissy en Brie</t>
  </si>
  <si>
    <t>Seine et Marne</t>
  </si>
  <si>
    <t>SO44169</t>
  </si>
  <si>
    <t>Billy Alvarez</t>
  </si>
  <si>
    <t>SO44170</t>
  </si>
  <si>
    <t>Nicole Howard</t>
  </si>
  <si>
    <t>SO44171</t>
  </si>
  <si>
    <t>Savannah Evans</t>
  </si>
  <si>
    <t>SO44172</t>
  </si>
  <si>
    <t>Gabrielle Mitchell</t>
  </si>
  <si>
    <t>West Covina</t>
  </si>
  <si>
    <t>SO44173</t>
  </si>
  <si>
    <t>Spencer Griffin</t>
  </si>
  <si>
    <t>SO44174</t>
  </si>
  <si>
    <t>Maria Watson</t>
  </si>
  <si>
    <t>SO44175</t>
  </si>
  <si>
    <t>Micah Wu</t>
  </si>
  <si>
    <t>SO44176</t>
  </si>
  <si>
    <t>Virginia Sara</t>
  </si>
  <si>
    <t>Paris La Defense</t>
  </si>
  <si>
    <t>SO44177</t>
  </si>
  <si>
    <t>Jerome Romero</t>
  </si>
  <si>
    <t>SO44178</t>
  </si>
  <si>
    <t>Jennifer Barnes</t>
  </si>
  <si>
    <t>SO44179</t>
  </si>
  <si>
    <t>Morgan Edwards</t>
  </si>
  <si>
    <t>Tacoma</t>
  </si>
  <si>
    <t>SO44180</t>
  </si>
  <si>
    <t>Marc Diaz</t>
  </si>
  <si>
    <t>SO44181</t>
  </si>
  <si>
    <t>Ruth Arun</t>
  </si>
  <si>
    <t>SO44182</t>
  </si>
  <si>
    <t>Jaclyn Ferrier</t>
  </si>
  <si>
    <t>SO44183</t>
  </si>
  <si>
    <t>Clarence Luo</t>
  </si>
  <si>
    <t>SO44184</t>
  </si>
  <si>
    <t>Michael Moore</t>
  </si>
  <si>
    <t>SO44185</t>
  </si>
  <si>
    <t>Deanna Mehta</t>
  </si>
  <si>
    <t>SO44186</t>
  </si>
  <si>
    <t>Reginald Munoz</t>
  </si>
  <si>
    <t>SO44187</t>
  </si>
  <si>
    <t>Christy Zheng</t>
  </si>
  <si>
    <t>SO44188</t>
  </si>
  <si>
    <t>Theodore Ruiz</t>
  </si>
  <si>
    <t>Bracknell</t>
  </si>
  <si>
    <t>SO44189</t>
  </si>
  <si>
    <t>Clarence Nara</t>
  </si>
  <si>
    <t>SO44190</t>
  </si>
  <si>
    <t>Todd Gao</t>
  </si>
  <si>
    <t>SO44191</t>
  </si>
  <si>
    <t>Alicia Beck</t>
  </si>
  <si>
    <t>SO44192</t>
  </si>
  <si>
    <t>Benjamin Jackson</t>
  </si>
  <si>
    <t>SO44193</t>
  </si>
  <si>
    <t>Gabrielle Coleman</t>
  </si>
  <si>
    <t>SO44194</t>
  </si>
  <si>
    <t>Stephanie Gray</t>
  </si>
  <si>
    <t>SO44195</t>
  </si>
  <si>
    <t>Carl Goel</t>
  </si>
  <si>
    <t>SO44196</t>
  </si>
  <si>
    <t>Victor Sanz</t>
  </si>
  <si>
    <t>SO44197</t>
  </si>
  <si>
    <t>Alexandra Stewart</t>
  </si>
  <si>
    <t>SO44198</t>
  </si>
  <si>
    <t>Connor Chen</t>
  </si>
  <si>
    <t>SO44199</t>
  </si>
  <si>
    <t>Trisha Wang</t>
  </si>
  <si>
    <t>SO44200</t>
  </si>
  <si>
    <t>Mayra Kovar</t>
  </si>
  <si>
    <t>SO44201</t>
  </si>
  <si>
    <t>Calvin Deng</t>
  </si>
  <si>
    <t>SO44202</t>
  </si>
  <si>
    <t>Tamara Yang</t>
  </si>
  <si>
    <t>SO44203</t>
  </si>
  <si>
    <t>William Miller</t>
  </si>
  <si>
    <t>SO44204</t>
  </si>
  <si>
    <t>Kyle Diaz</t>
  </si>
  <si>
    <t>SO44205</t>
  </si>
  <si>
    <t>Clayton Deng</t>
  </si>
  <si>
    <t>SO44206</t>
  </si>
  <si>
    <t>Shannon Liu</t>
  </si>
  <si>
    <t>SO44207</t>
  </si>
  <si>
    <t>Bruce Ward</t>
  </si>
  <si>
    <t>Grossmont</t>
  </si>
  <si>
    <t>SO44208</t>
  </si>
  <si>
    <t>Alyssa Wood</t>
  </si>
  <si>
    <t>Mill Valley</t>
  </si>
  <si>
    <t>SO44209</t>
  </si>
  <si>
    <t>Darren Rana</t>
  </si>
  <si>
    <t>SO44210</t>
  </si>
  <si>
    <t>Logan Wright</t>
  </si>
  <si>
    <t>SO44211</t>
  </si>
  <si>
    <t>Katherine Patterson</t>
  </si>
  <si>
    <t>SO44212</t>
  </si>
  <si>
    <t>Isabella Johnson</t>
  </si>
  <si>
    <t>Glendale</t>
  </si>
  <si>
    <t>SO44213</t>
  </si>
  <si>
    <t>Terrence Sharma</t>
  </si>
  <si>
    <t>SO44214</t>
  </si>
  <si>
    <t>Jonathan Green</t>
  </si>
  <si>
    <t>SO44215</t>
  </si>
  <si>
    <t>Jerry Chander</t>
  </si>
  <si>
    <t>SO44216</t>
  </si>
  <si>
    <t>Andres Shan</t>
  </si>
  <si>
    <t>Frankfurt am Main</t>
  </si>
  <si>
    <t>SO44217</t>
  </si>
  <si>
    <t>Jon Zhao</t>
  </si>
  <si>
    <t>SO44218</t>
  </si>
  <si>
    <t>Jonathan Mitchell</t>
  </si>
  <si>
    <t>Vancouver</t>
  </si>
  <si>
    <t>SO44219</t>
  </si>
  <si>
    <t>Marissa Butler</t>
  </si>
  <si>
    <t>SO44220</t>
  </si>
  <si>
    <t>Jon Zhou</t>
  </si>
  <si>
    <t>SO44221</t>
  </si>
  <si>
    <t>Carly Nath</t>
  </si>
  <si>
    <t>SO44222</t>
  </si>
  <si>
    <t>Fernando Green</t>
  </si>
  <si>
    <t>SO44223</t>
  </si>
  <si>
    <t>Kurt Tang</t>
  </si>
  <si>
    <t>Oxford</t>
  </si>
  <si>
    <t>SO44224</t>
  </si>
  <si>
    <t>Cassidy Coleman</t>
  </si>
  <si>
    <t>SO44225</t>
  </si>
  <si>
    <t>Kayla Jackson</t>
  </si>
  <si>
    <t>SO44226</t>
  </si>
  <si>
    <t>Robyn Alvarez</t>
  </si>
  <si>
    <t>Colomiers</t>
  </si>
  <si>
    <t>Garonne (Haute)</t>
  </si>
  <si>
    <t>SO44227</t>
  </si>
  <si>
    <t>Maria Alexander</t>
  </si>
  <si>
    <t>SO44228</t>
  </si>
  <si>
    <t>Emily Miller</t>
  </si>
  <si>
    <t>Newcastle upon Tyne</t>
  </si>
  <si>
    <t>SO44229</t>
  </si>
  <si>
    <t>Rachel Rogers</t>
  </si>
  <si>
    <t>Marysville</t>
  </si>
  <si>
    <t>SO44230</t>
  </si>
  <si>
    <t>Omar Chander</t>
  </si>
  <si>
    <t>SO44231</t>
  </si>
  <si>
    <t>Johnathan Rodriguez</t>
  </si>
  <si>
    <t>SO44232</t>
  </si>
  <si>
    <t>Luis Lopez</t>
  </si>
  <si>
    <t>SO44233</t>
  </si>
  <si>
    <t>Clayton Kumar</t>
  </si>
  <si>
    <t>SO44234</t>
  </si>
  <si>
    <t>Madison Russell</t>
  </si>
  <si>
    <t>SO44235</t>
  </si>
  <si>
    <t>Sydney Perez</t>
  </si>
  <si>
    <t>SO44236</t>
  </si>
  <si>
    <t>Mya Long</t>
  </si>
  <si>
    <t>Burien</t>
  </si>
  <si>
    <t>SO44237</t>
  </si>
  <si>
    <t>Shaun Lal</t>
  </si>
  <si>
    <t>SO44238</t>
  </si>
  <si>
    <t>Tracy Rai</t>
  </si>
  <si>
    <t>SO44239</t>
  </si>
  <si>
    <t>Kyle Roberts</t>
  </si>
  <si>
    <t>SO44240</t>
  </si>
  <si>
    <t>Carol Xu</t>
  </si>
  <si>
    <t>Offenbach</t>
  </si>
  <si>
    <t>SO44241</t>
  </si>
  <si>
    <t>Taylor Watson</t>
  </si>
  <si>
    <t>SO44242</t>
  </si>
  <si>
    <t>Rachel Washington</t>
  </si>
  <si>
    <t>Woodburn</t>
  </si>
  <si>
    <t>SO44243</t>
  </si>
  <si>
    <t>Isabella Price</t>
  </si>
  <si>
    <t>SO44244</t>
  </si>
  <si>
    <t>Jasmine Wilson</t>
  </si>
  <si>
    <t>SO44245</t>
  </si>
  <si>
    <t>Joan Martin</t>
  </si>
  <si>
    <t>SO44246</t>
  </si>
  <si>
    <t>Kurt Nara</t>
  </si>
  <si>
    <t>Roncq</t>
  </si>
  <si>
    <t>SO44247</t>
  </si>
  <si>
    <t>Michele Raman</t>
  </si>
  <si>
    <t>SO44248</t>
  </si>
  <si>
    <t>Dustin Luo</t>
  </si>
  <si>
    <t>SO44249</t>
  </si>
  <si>
    <t>Shawn Nara</t>
  </si>
  <si>
    <t>Kirkby</t>
  </si>
  <si>
    <t>SO44250</t>
  </si>
  <si>
    <t>Samuel Hughes</t>
  </si>
  <si>
    <t>SO44251</t>
  </si>
  <si>
    <t>Kimberly Cook</t>
  </si>
  <si>
    <t>SO44252</t>
  </si>
  <si>
    <t>Manuel Perez</t>
  </si>
  <si>
    <t>SO44253</t>
  </si>
  <si>
    <t>Jesse Turner</t>
  </si>
  <si>
    <t>SO44254</t>
  </si>
  <si>
    <t>Willie Lin</t>
  </si>
  <si>
    <t>SO44255</t>
  </si>
  <si>
    <t>Kimberly Torres</t>
  </si>
  <si>
    <t>Road-650 Black, 48</t>
  </si>
  <si>
    <t>SO44256</t>
  </si>
  <si>
    <t>Walter Jimenez</t>
  </si>
  <si>
    <t>SO44257</t>
  </si>
  <si>
    <t>Shawna Xie</t>
  </si>
  <si>
    <t>SO44258</t>
  </si>
  <si>
    <t>Alan Chen</t>
  </si>
  <si>
    <t>SO44259</t>
  </si>
  <si>
    <t>Aidan Henderson</t>
  </si>
  <si>
    <t>SO44260</t>
  </si>
  <si>
    <t>Lydia Garcia</t>
  </si>
  <si>
    <t>SO44261</t>
  </si>
  <si>
    <t>Paige Reed</t>
  </si>
  <si>
    <t>Port Hammond</t>
  </si>
  <si>
    <t>SO44262</t>
  </si>
  <si>
    <t>Heidi Arun</t>
  </si>
  <si>
    <t>Basingstoke Hants</t>
  </si>
  <si>
    <t>SO44263</t>
  </si>
  <si>
    <t>Tanya Alvarez</t>
  </si>
  <si>
    <t>SO44264</t>
  </si>
  <si>
    <t>Randall Rubio</t>
  </si>
  <si>
    <t>SO44265</t>
  </si>
  <si>
    <t>Tyrone Navarro</t>
  </si>
  <si>
    <t>SO44266</t>
  </si>
  <si>
    <t>Troy Sanchez</t>
  </si>
  <si>
    <t>SO44267</t>
  </si>
  <si>
    <t>Lance Gomez</t>
  </si>
  <si>
    <t>Braunschweig</t>
  </si>
  <si>
    <t>SO44268</t>
  </si>
  <si>
    <t>Danny Alvarez</t>
  </si>
  <si>
    <t>SO44269</t>
  </si>
  <si>
    <t>Mackenzie Cook</t>
  </si>
  <si>
    <t>SO44270</t>
  </si>
  <si>
    <t>Mallory Martin</t>
  </si>
  <si>
    <t>SO44271</t>
  </si>
  <si>
    <t>Lisa Zheng</t>
  </si>
  <si>
    <t>SO44272</t>
  </si>
  <si>
    <t>Wendy Ramos</t>
  </si>
  <si>
    <t>SO44273</t>
  </si>
  <si>
    <t>Omar Black</t>
  </si>
  <si>
    <t>SO44274</t>
  </si>
  <si>
    <t>Ian Rivera</t>
  </si>
  <si>
    <t>San Carlos</t>
  </si>
  <si>
    <t>SO44275</t>
  </si>
  <si>
    <t>Noah Flores</t>
  </si>
  <si>
    <t>SO44276</t>
  </si>
  <si>
    <t>Nichole Goel</t>
  </si>
  <si>
    <t>SO44277</t>
  </si>
  <si>
    <t>Dwayne Torres</t>
  </si>
  <si>
    <t>SO44278</t>
  </si>
  <si>
    <t>Alexandra Allen</t>
  </si>
  <si>
    <t>SO44279</t>
  </si>
  <si>
    <t>Paul Shakespear</t>
  </si>
  <si>
    <t>SO44320</t>
  </si>
  <si>
    <t>Lacey He</t>
  </si>
  <si>
    <t>SO44321</t>
  </si>
  <si>
    <t>Eduardo Lewis</t>
  </si>
  <si>
    <t>SO44322</t>
  </si>
  <si>
    <t>Candace Sai</t>
  </si>
  <si>
    <t>Cergy</t>
  </si>
  <si>
    <t>Val d'Oise</t>
  </si>
  <si>
    <t>SO44323</t>
  </si>
  <si>
    <t>Casey Luo</t>
  </si>
  <si>
    <t>SO44324</t>
  </si>
  <si>
    <t>Clifford Garcia</t>
  </si>
  <si>
    <t>SO44325</t>
  </si>
  <si>
    <t>Chad Kumar</t>
  </si>
  <si>
    <t>SO44326</t>
  </si>
  <si>
    <t>Maria Perry</t>
  </si>
  <si>
    <t>SO44327</t>
  </si>
  <si>
    <t>Wyatt Russell</t>
  </si>
  <si>
    <t>San Diego</t>
  </si>
  <si>
    <t>SO44328</t>
  </si>
  <si>
    <t>Karen Li</t>
  </si>
  <si>
    <t>SO44329</t>
  </si>
  <si>
    <t>Gina Torres</t>
  </si>
  <si>
    <t>SO44330</t>
  </si>
  <si>
    <t>Alyssa Jones</t>
  </si>
  <si>
    <t>San Francisco</t>
  </si>
  <si>
    <t>SO44331</t>
  </si>
  <si>
    <t>Zachary Martin</t>
  </si>
  <si>
    <t>SO44332</t>
  </si>
  <si>
    <t>Jason Butler</t>
  </si>
  <si>
    <t>SO44333</t>
  </si>
  <si>
    <t>Arthur Carlson</t>
  </si>
  <si>
    <t>SO44334</t>
  </si>
  <si>
    <t>Madeline Mitchell</t>
  </si>
  <si>
    <t>SO44335</t>
  </si>
  <si>
    <t>Kristina Mehta</t>
  </si>
  <si>
    <t>Reading</t>
  </si>
  <si>
    <t>SO44336</t>
  </si>
  <si>
    <t>Jesse Richardson</t>
  </si>
  <si>
    <t>Oregon City</t>
  </si>
  <si>
    <t>SO44337</t>
  </si>
  <si>
    <t>Edwin Nara</t>
  </si>
  <si>
    <t>SO44338</t>
  </si>
  <si>
    <t>Jeffery Wang</t>
  </si>
  <si>
    <t>SO44339</t>
  </si>
  <si>
    <t>Nancy Mehta</t>
  </si>
  <si>
    <t>Silverwater</t>
  </si>
  <si>
    <t>SO44340</t>
  </si>
  <si>
    <t>Ivan Garcia</t>
  </si>
  <si>
    <t>SO44341</t>
  </si>
  <si>
    <t>Nathan Hayes</t>
  </si>
  <si>
    <t>SO44342</t>
  </si>
  <si>
    <t>Lauren Jenkins</t>
  </si>
  <si>
    <t>SO44343</t>
  </si>
  <si>
    <t>Bradley Yuan</t>
  </si>
  <si>
    <t>SO44344</t>
  </si>
  <si>
    <t>Emmanuel Patel</t>
  </si>
  <si>
    <t>SO44345</t>
  </si>
  <si>
    <t>Morgan Henderson</t>
  </si>
  <si>
    <t>SO44346</t>
  </si>
  <si>
    <t>Kaylee Kelly</t>
  </si>
  <si>
    <t>SO44347</t>
  </si>
  <si>
    <t>Pedro Rodriguez</t>
  </si>
  <si>
    <t>SO44348</t>
  </si>
  <si>
    <t>Jay Malhotra</t>
  </si>
  <si>
    <t>SO44349</t>
  </si>
  <si>
    <t>Marcus Cook</t>
  </si>
  <si>
    <t>SO44350</t>
  </si>
  <si>
    <t>Samantha Davis</t>
  </si>
  <si>
    <t>Torrance</t>
  </si>
  <si>
    <t>SO44351</t>
  </si>
  <si>
    <t>Sean Gonzalez</t>
  </si>
  <si>
    <t>SO44352</t>
  </si>
  <si>
    <t>Gabrielle Edwards</t>
  </si>
  <si>
    <t>SO44353</t>
  </si>
  <si>
    <t>Charles Harris</t>
  </si>
  <si>
    <t>SO44354</t>
  </si>
  <si>
    <t>Sara Ward</t>
  </si>
  <si>
    <t>SO44355</t>
  </si>
  <si>
    <t>Aimee He</t>
  </si>
  <si>
    <t>SO44356</t>
  </si>
  <si>
    <t>Adam Ross</t>
  </si>
  <si>
    <t>SO44357</t>
  </si>
  <si>
    <t>Tabitha Subram</t>
  </si>
  <si>
    <t>SO44358</t>
  </si>
  <si>
    <t>Allen Rodriguez</t>
  </si>
  <si>
    <t>SO44359</t>
  </si>
  <si>
    <t>Claudia Sun</t>
  </si>
  <si>
    <t>SO44360</t>
  </si>
  <si>
    <t>Craig Moreno</t>
  </si>
  <si>
    <t>SO44361</t>
  </si>
  <si>
    <t>Peter Jai</t>
  </si>
  <si>
    <t>Dresden</t>
  </si>
  <si>
    <t>SO44362</t>
  </si>
  <si>
    <t>Samuel Mitchell</t>
  </si>
  <si>
    <t>SO44363</t>
  </si>
  <si>
    <t>Savannah King</t>
  </si>
  <si>
    <t>SO44364</t>
  </si>
  <si>
    <t>Cheryl Diaz</t>
  </si>
  <si>
    <t>SO44365</t>
  </si>
  <si>
    <t>Louis Zhou</t>
  </si>
  <si>
    <t>SO44366</t>
  </si>
  <si>
    <t>Wayne Kumar</t>
  </si>
  <si>
    <t>SO44367</t>
  </si>
  <si>
    <t>Bonnie Sharma</t>
  </si>
  <si>
    <t>SO44368</t>
  </si>
  <si>
    <t>Billy Munoz</t>
  </si>
  <si>
    <t>SO44369</t>
  </si>
  <si>
    <t>Tyrone Dominguez</t>
  </si>
  <si>
    <t>SO44370</t>
  </si>
  <si>
    <t>Louis Yuan</t>
  </si>
  <si>
    <t>SO44371</t>
  </si>
  <si>
    <t>Cedric Zhou</t>
  </si>
  <si>
    <t>SO44372</t>
  </si>
  <si>
    <t>Kristine Vazquez</t>
  </si>
  <si>
    <t>SO44373</t>
  </si>
  <si>
    <t>Linda Jimenez</t>
  </si>
  <si>
    <t>SO44374</t>
  </si>
  <si>
    <t>Willie Xu</t>
  </si>
  <si>
    <t>SO44375</t>
  </si>
  <si>
    <t>Robyn Carlson</t>
  </si>
  <si>
    <t>Milton Keynes</t>
  </si>
  <si>
    <t>SO44376</t>
  </si>
  <si>
    <t>Janet Gomez</t>
  </si>
  <si>
    <t>SO44377</t>
  </si>
  <si>
    <t>Jack Nelson</t>
  </si>
  <si>
    <t>SO44378</t>
  </si>
  <si>
    <t>Marshall Rai</t>
  </si>
  <si>
    <t>SO44379</t>
  </si>
  <si>
    <t>Damien Chander</t>
  </si>
  <si>
    <t>SO44380</t>
  </si>
  <si>
    <t>Aimee Li</t>
  </si>
  <si>
    <t>SO44381</t>
  </si>
  <si>
    <t>Derrick Martin</t>
  </si>
  <si>
    <t>SO44382</t>
  </si>
  <si>
    <t>Randy Zeng</t>
  </si>
  <si>
    <t>Cheltenham</t>
  </si>
  <si>
    <t>SO44383</t>
  </si>
  <si>
    <t>Jordan Campbell</t>
  </si>
  <si>
    <t>SO44384</t>
  </si>
  <si>
    <t>Thomas Butler</t>
  </si>
  <si>
    <t>SO44385</t>
  </si>
  <si>
    <t>Maria Edwards</t>
  </si>
  <si>
    <t>SO44386</t>
  </si>
  <si>
    <t>Xavier Harris</t>
  </si>
  <si>
    <t>SO44387</t>
  </si>
  <si>
    <t>Andrés Anand</t>
  </si>
  <si>
    <t>SO44388</t>
  </si>
  <si>
    <t>Shawna Lal</t>
  </si>
  <si>
    <t>SO44389</t>
  </si>
  <si>
    <t>Bradley Raji</t>
  </si>
  <si>
    <t>SO44390</t>
  </si>
  <si>
    <t>Bruce Navarro</t>
  </si>
  <si>
    <t>SO44391</t>
  </si>
  <si>
    <t>Bridget Tang</t>
  </si>
  <si>
    <t>SO44392</t>
  </si>
  <si>
    <t>Dustin Nara</t>
  </si>
  <si>
    <t>SO44393</t>
  </si>
  <si>
    <t>Bruce Suri</t>
  </si>
  <si>
    <t>Kiel</t>
  </si>
  <si>
    <t>SO44394</t>
  </si>
  <si>
    <t>Alexa Gray</t>
  </si>
  <si>
    <t>SO44395</t>
  </si>
  <si>
    <t>Sean Edwards</t>
  </si>
  <si>
    <t>SO44396</t>
  </si>
  <si>
    <t>Lucas Harris</t>
  </si>
  <si>
    <t>SO44397</t>
  </si>
  <si>
    <t>Amber Hill</t>
  </si>
  <si>
    <t>SO44398</t>
  </si>
  <si>
    <t>Alberto Gill</t>
  </si>
  <si>
    <t>SO44399</t>
  </si>
  <si>
    <t>Eduardo Clark</t>
  </si>
  <si>
    <t>SO44400</t>
  </si>
  <si>
    <t>Emma Griffin</t>
  </si>
  <si>
    <t>SO44401</t>
  </si>
  <si>
    <t>Lacey Li</t>
  </si>
  <si>
    <t>SO44402</t>
  </si>
  <si>
    <t>Teresa Ruiz</t>
  </si>
  <si>
    <t>SO44403</t>
  </si>
  <si>
    <t>Emma Murphy</t>
  </si>
  <si>
    <t>SO44404</t>
  </si>
  <si>
    <t>Isabella Rodriguez</t>
  </si>
  <si>
    <t>San Gabriel</t>
  </si>
  <si>
    <t>SO44405</t>
  </si>
  <si>
    <t>Spencer Henderson</t>
  </si>
  <si>
    <t>SO44406</t>
  </si>
  <si>
    <t>Jonathan Shan</t>
  </si>
  <si>
    <t>SO44407</t>
  </si>
  <si>
    <t>Leah Ye</t>
  </si>
  <si>
    <t>SO44408</t>
  </si>
  <si>
    <t>Cassie Chande</t>
  </si>
  <si>
    <t>SO44409</t>
  </si>
  <si>
    <t>Natasha Serrano</t>
  </si>
  <si>
    <t>SO44410</t>
  </si>
  <si>
    <t>Jessica Davis</t>
  </si>
  <si>
    <t>SO44411</t>
  </si>
  <si>
    <t>Rolando Smith</t>
  </si>
  <si>
    <t>SO44412</t>
  </si>
  <si>
    <t>Latasha Navarro</t>
  </si>
  <si>
    <t>SO44413</t>
  </si>
  <si>
    <t>Drew Sharma</t>
  </si>
  <si>
    <t>SO44414</t>
  </si>
  <si>
    <t>Lucas Butler</t>
  </si>
  <si>
    <t>SO44415</t>
  </si>
  <si>
    <t>Carlos James</t>
  </si>
  <si>
    <t>SO44416</t>
  </si>
  <si>
    <t>Carolyn Navarro</t>
  </si>
  <si>
    <t>SO44417</t>
  </si>
  <si>
    <t>Cristina Raje</t>
  </si>
  <si>
    <t>SO44418</t>
  </si>
  <si>
    <t>Bruce Hernandez</t>
  </si>
  <si>
    <t>SO44419</t>
  </si>
  <si>
    <t>Drew Goel</t>
  </si>
  <si>
    <t>SO44420</t>
  </si>
  <si>
    <t>Cesar Suri</t>
  </si>
  <si>
    <t>SO44421</t>
  </si>
  <si>
    <t>Levi Rana</t>
  </si>
  <si>
    <t>SO44422</t>
  </si>
  <si>
    <t>Desiree Gill</t>
  </si>
  <si>
    <t>SO44423</t>
  </si>
  <si>
    <t>Gabriel Diaz</t>
  </si>
  <si>
    <t>SO44424</t>
  </si>
  <si>
    <t>Tracy Xu</t>
  </si>
  <si>
    <t>SO44425</t>
  </si>
  <si>
    <t>Anna Williams</t>
  </si>
  <si>
    <t>SO44426</t>
  </si>
  <si>
    <t>Gerald Moreno</t>
  </si>
  <si>
    <t>SO44427</t>
  </si>
  <si>
    <t>Toni Sara</t>
  </si>
  <si>
    <t>SO44428</t>
  </si>
  <si>
    <t>Kaylee Sanchez</t>
  </si>
  <si>
    <t>SO44429</t>
  </si>
  <si>
    <t>Ryan Long</t>
  </si>
  <si>
    <t>SO44430</t>
  </si>
  <si>
    <t>Douglas Patel</t>
  </si>
  <si>
    <t>SO44431</t>
  </si>
  <si>
    <t>Daniel Martinez</t>
  </si>
  <si>
    <t>SO44432</t>
  </si>
  <si>
    <t>Natalie Gray</t>
  </si>
  <si>
    <t>SO44433</t>
  </si>
  <si>
    <t>Samuel Long</t>
  </si>
  <si>
    <t>SO44434</t>
  </si>
  <si>
    <t>Aimee Liu</t>
  </si>
  <si>
    <t>SO44435</t>
  </si>
  <si>
    <t>Tyrone Gill</t>
  </si>
  <si>
    <t>SO44436</t>
  </si>
  <si>
    <t>Vanessa Powell</t>
  </si>
  <si>
    <t>SO44437</t>
  </si>
  <si>
    <t>Blake Anderson</t>
  </si>
  <si>
    <t>SO44438</t>
  </si>
  <si>
    <t>Joanna Ortega</t>
  </si>
  <si>
    <t>SO44439</t>
  </si>
  <si>
    <t>Clinton Blanco</t>
  </si>
  <si>
    <t>SO44440</t>
  </si>
  <si>
    <t>Kaitlin Sanchez</t>
  </si>
  <si>
    <t>SO44441</t>
  </si>
  <si>
    <t>Jennifer Parker</t>
  </si>
  <si>
    <t>SO44442</t>
  </si>
  <si>
    <t>Charles Wilson</t>
  </si>
  <si>
    <t>SO44443</t>
  </si>
  <si>
    <t>Edwin Chander</t>
  </si>
  <si>
    <t>SO44444</t>
  </si>
  <si>
    <t>Jésus Munoz</t>
  </si>
  <si>
    <t>SO44445</t>
  </si>
  <si>
    <t>Renee Martin</t>
  </si>
  <si>
    <t>SO44446</t>
  </si>
  <si>
    <t>Phillip Suri</t>
  </si>
  <si>
    <t>SO44447</t>
  </si>
  <si>
    <t>Alan Guo</t>
  </si>
  <si>
    <t>Suresnes</t>
  </si>
  <si>
    <t>SO44448</t>
  </si>
  <si>
    <t>Nicole Diaz</t>
  </si>
  <si>
    <t>SO44449</t>
  </si>
  <si>
    <t>Shelby Cox</t>
  </si>
  <si>
    <t>SO44450</t>
  </si>
  <si>
    <t>Alexis Jenkins</t>
  </si>
  <si>
    <t>SO44451</t>
  </si>
  <si>
    <t>Wyatt Collins</t>
  </si>
  <si>
    <t>SO44452</t>
  </si>
  <si>
    <t>Carol Ann Rockne</t>
  </si>
  <si>
    <t>SO44453</t>
  </si>
  <si>
    <t>Cory Malhotra</t>
  </si>
  <si>
    <t>SO44454</t>
  </si>
  <si>
    <t>Carolyn Ramos</t>
  </si>
  <si>
    <t>SO44455</t>
  </si>
  <si>
    <t>Micheal Saunders</t>
  </si>
  <si>
    <t>SO44456</t>
  </si>
  <si>
    <t>Daisy Vazquez</t>
  </si>
  <si>
    <t>SO44457</t>
  </si>
  <si>
    <t>Timothy Cox</t>
  </si>
  <si>
    <t>Salem</t>
  </si>
  <si>
    <t>SO44458</t>
  </si>
  <si>
    <t>Jonathan Adams</t>
  </si>
  <si>
    <t>SO44459</t>
  </si>
  <si>
    <t>Marco Srini</t>
  </si>
  <si>
    <t>SO44460</t>
  </si>
  <si>
    <t>Gary Rubio</t>
  </si>
  <si>
    <t>SO44461</t>
  </si>
  <si>
    <t>Suzanne Zeng</t>
  </si>
  <si>
    <t>SO44462</t>
  </si>
  <si>
    <t>Olivia Morris</t>
  </si>
  <si>
    <t>SO44463</t>
  </si>
  <si>
    <t>Renee Dominguez</t>
  </si>
  <si>
    <t>SO44464</t>
  </si>
  <si>
    <t>Jennifer Perry</t>
  </si>
  <si>
    <t>SO44465</t>
  </si>
  <si>
    <t>Glenn Huang</t>
  </si>
  <si>
    <t>SO44466</t>
  </si>
  <si>
    <t>Eduardo Lopez</t>
  </si>
  <si>
    <t>SO44467</t>
  </si>
  <si>
    <t>Willie Raji</t>
  </si>
  <si>
    <t>SO44468</t>
  </si>
  <si>
    <t>Felicia Jimenez</t>
  </si>
  <si>
    <t>SO44469</t>
  </si>
  <si>
    <t>Leah Sun</t>
  </si>
  <si>
    <t>SO44470</t>
  </si>
  <si>
    <t>Connor Yang</t>
  </si>
  <si>
    <t>SO44471</t>
  </si>
  <si>
    <t>Micah Zeng</t>
  </si>
  <si>
    <t>SO44472</t>
  </si>
  <si>
    <t>Briana Torres</t>
  </si>
  <si>
    <t>SO44473</t>
  </si>
  <si>
    <t>Robert Clark</t>
  </si>
  <si>
    <t>SO44474</t>
  </si>
  <si>
    <t>Nicolas Rai</t>
  </si>
  <si>
    <t>SO44475</t>
  </si>
  <si>
    <t>Abby Sai</t>
  </si>
  <si>
    <t>SO44476</t>
  </si>
  <si>
    <t>Lacey Xu</t>
  </si>
  <si>
    <t>SO44477</t>
  </si>
  <si>
    <t>Shane Schmidt</t>
  </si>
  <si>
    <t>SO44478</t>
  </si>
  <si>
    <t>Caroline Griffin</t>
  </si>
  <si>
    <t>SO44479</t>
  </si>
  <si>
    <t>Ebony Chandra</t>
  </si>
  <si>
    <t>Bottrop</t>
  </si>
  <si>
    <t>SO44480</t>
  </si>
  <si>
    <t>Brandon Johnson</t>
  </si>
  <si>
    <t>SO44571</t>
  </si>
  <si>
    <t>Lindsey Yuan</t>
  </si>
  <si>
    <t>SO44572</t>
  </si>
  <si>
    <t>Ashlee Sharma</t>
  </si>
  <si>
    <t>SO44573</t>
  </si>
  <si>
    <t>Kyle Long</t>
  </si>
  <si>
    <t>SO44574</t>
  </si>
  <si>
    <t>Bianca Lin</t>
  </si>
  <si>
    <t>SO44575</t>
  </si>
  <si>
    <t>Curtis Yang</t>
  </si>
  <si>
    <t>SO44576</t>
  </si>
  <si>
    <t>Justin Anderson</t>
  </si>
  <si>
    <t>SO44577</t>
  </si>
  <si>
    <t>Devin Williams</t>
  </si>
  <si>
    <t>SO44578</t>
  </si>
  <si>
    <t>Grace Williams</t>
  </si>
  <si>
    <t>SO44579</t>
  </si>
  <si>
    <t>Isaiah Murphy</t>
  </si>
  <si>
    <t>SO44580</t>
  </si>
  <si>
    <t>Kelli Lu</t>
  </si>
  <si>
    <t>Essen</t>
  </si>
  <si>
    <t>SO44581</t>
  </si>
  <si>
    <t>Kari Alvarez</t>
  </si>
  <si>
    <t>SO44582</t>
  </si>
  <si>
    <t>Larry Townsend</t>
  </si>
  <si>
    <t>SO44583</t>
  </si>
  <si>
    <t>Katie Lal</t>
  </si>
  <si>
    <t>SO44584</t>
  </si>
  <si>
    <t>Gabrielle Russell</t>
  </si>
  <si>
    <t>SO44585</t>
  </si>
  <si>
    <t>Seth Howard</t>
  </si>
  <si>
    <t>SO44586</t>
  </si>
  <si>
    <t>Juan Cooper</t>
  </si>
  <si>
    <t>SO44587</t>
  </si>
  <si>
    <t>Edward Collins</t>
  </si>
  <si>
    <t>SO44588</t>
  </si>
  <si>
    <t>Mariah Simmons</t>
  </si>
  <si>
    <t>SO44589</t>
  </si>
  <si>
    <t>Edgar Sara</t>
  </si>
  <si>
    <t>SO44590</t>
  </si>
  <si>
    <t>Carl Raje</t>
  </si>
  <si>
    <t>SO44591</t>
  </si>
  <si>
    <t>Cara Sun</t>
  </si>
  <si>
    <t>SO44592</t>
  </si>
  <si>
    <t>Robert Campbell</t>
  </si>
  <si>
    <t>SO44593</t>
  </si>
  <si>
    <t>Martin Fernandez</t>
  </si>
  <si>
    <t>SO44594</t>
  </si>
  <si>
    <t>Jeremiah Hall</t>
  </si>
  <si>
    <t>SO44595</t>
  </si>
  <si>
    <t>Ross Jordan</t>
  </si>
  <si>
    <t>SO44596</t>
  </si>
  <si>
    <t>Eduardo Harris</t>
  </si>
  <si>
    <t>SO44597</t>
  </si>
  <si>
    <t>Kaylee Morris</t>
  </si>
  <si>
    <t>Lille</t>
  </si>
  <si>
    <t>SO44598</t>
  </si>
  <si>
    <t>Marvin Browning</t>
  </si>
  <si>
    <t>SO44599</t>
  </si>
  <si>
    <t>Henry Stone</t>
  </si>
  <si>
    <t>SO44600</t>
  </si>
  <si>
    <t>Cesar Sai</t>
  </si>
  <si>
    <t>SO44601</t>
  </si>
  <si>
    <t>April Deng</t>
  </si>
  <si>
    <t>SO44602</t>
  </si>
  <si>
    <t>Curtis Zimmerman</t>
  </si>
  <si>
    <t>SO44603</t>
  </si>
  <si>
    <t>Joe Serrano</t>
  </si>
  <si>
    <t>SO44604</t>
  </si>
  <si>
    <t>Alejandro Nara</t>
  </si>
  <si>
    <t>SO44605</t>
  </si>
  <si>
    <t>Blake Johnson</t>
  </si>
  <si>
    <t>SO44606</t>
  </si>
  <si>
    <t>Eric Hughes</t>
  </si>
  <si>
    <t>SO44607</t>
  </si>
  <si>
    <t>Latasha Rowe</t>
  </si>
  <si>
    <t>SO44608</t>
  </si>
  <si>
    <t>Alfredo Gomez</t>
  </si>
  <si>
    <t>SO44609</t>
  </si>
  <si>
    <t>Brent Huang</t>
  </si>
  <si>
    <t>SO44610</t>
  </si>
  <si>
    <t>Tony Sharma</t>
  </si>
  <si>
    <t>SO44611</t>
  </si>
  <si>
    <t>Roger Huang</t>
  </si>
  <si>
    <t>SO44612</t>
  </si>
  <si>
    <t>Angel Mitchell</t>
  </si>
  <si>
    <t>SO44613</t>
  </si>
  <si>
    <t>Courtney Phillips</t>
  </si>
  <si>
    <t>SO44614</t>
  </si>
  <si>
    <t>Jessica Clark</t>
  </si>
  <si>
    <t>SO44615</t>
  </si>
  <si>
    <t>Miguel Nelson</t>
  </si>
  <si>
    <t>SO44616</t>
  </si>
  <si>
    <t>Devin Smith</t>
  </si>
  <si>
    <t>SO44617</t>
  </si>
  <si>
    <t>Kelvin Zhu</t>
  </si>
  <si>
    <t>SO44618</t>
  </si>
  <si>
    <t>Lindsey Raji</t>
  </si>
  <si>
    <t>SO44619</t>
  </si>
  <si>
    <t>Julie Shan</t>
  </si>
  <si>
    <t>Saarbrücken</t>
  </si>
  <si>
    <t>SO44620</t>
  </si>
  <si>
    <t>Tiffany Cai</t>
  </si>
  <si>
    <t>SO44621</t>
  </si>
  <si>
    <t>Danny Alonso</t>
  </si>
  <si>
    <t>SO44622</t>
  </si>
  <si>
    <t>Victor Moreno</t>
  </si>
  <si>
    <t>SO44623</t>
  </si>
  <si>
    <t>Nichole Nara</t>
  </si>
  <si>
    <t>Saint-Denis</t>
  </si>
  <si>
    <t>SO44624</t>
  </si>
  <si>
    <t>Ryan Flores</t>
  </si>
  <si>
    <t>SO44625</t>
  </si>
  <si>
    <t>Jasmine Bailey</t>
  </si>
  <si>
    <t>SO44626</t>
  </si>
  <si>
    <t>Autumn Lin</t>
  </si>
  <si>
    <t>SO44627</t>
  </si>
  <si>
    <t>Ruben Kapoor</t>
  </si>
  <si>
    <t>SO44628</t>
  </si>
  <si>
    <t>Terrence Carson</t>
  </si>
  <si>
    <t>SO44629</t>
  </si>
  <si>
    <t>Ann Chandra</t>
  </si>
  <si>
    <t>SO44630</t>
  </si>
  <si>
    <t>Abigail Gonzales</t>
  </si>
  <si>
    <t>SO44631</t>
  </si>
  <si>
    <t>Cynthia Madan</t>
  </si>
  <si>
    <t>SO44632</t>
  </si>
  <si>
    <t>Ivan Rana</t>
  </si>
  <si>
    <t>SO44633</t>
  </si>
  <si>
    <t>Louis Kumar</t>
  </si>
  <si>
    <t>SO44634</t>
  </si>
  <si>
    <t>Sheena Raji</t>
  </si>
  <si>
    <t>SO44635</t>
  </si>
  <si>
    <t>Thomas Powell</t>
  </si>
  <si>
    <t>SO44636</t>
  </si>
  <si>
    <t>Riley Wood</t>
  </si>
  <si>
    <t>SO44637</t>
  </si>
  <si>
    <t>Martha Chow</t>
  </si>
  <si>
    <t>SO44638</t>
  </si>
  <si>
    <t>Lauren Brown</t>
  </si>
  <si>
    <t>SO44639</t>
  </si>
  <si>
    <t>Aaron Flores</t>
  </si>
  <si>
    <t>Edmonds</t>
  </si>
  <si>
    <t>SO44640</t>
  </si>
  <si>
    <t>Terrence Raje</t>
  </si>
  <si>
    <t>SO44641</t>
  </si>
  <si>
    <t>Rachel Griffin</t>
  </si>
  <si>
    <t>SO44642</t>
  </si>
  <si>
    <t>Dennis Zheng</t>
  </si>
  <si>
    <t>SO44643</t>
  </si>
  <si>
    <t>Theresa Alvarez</t>
  </si>
  <si>
    <t>Saint Ouen</t>
  </si>
  <si>
    <t>Charente-Maritime</t>
  </si>
  <si>
    <t>SO44644</t>
  </si>
  <si>
    <t>Mathew Suarez</t>
  </si>
  <si>
    <t>SO44645</t>
  </si>
  <si>
    <t>Jessie Jimenez</t>
  </si>
  <si>
    <t>SO44646</t>
  </si>
  <si>
    <t>Laura Chen</t>
  </si>
  <si>
    <t>SO44647</t>
  </si>
  <si>
    <t>Sebastian James</t>
  </si>
  <si>
    <t>SO44648</t>
  </si>
  <si>
    <t>Naomi Serrano</t>
  </si>
  <si>
    <t>SO44649</t>
  </si>
  <si>
    <t>Hannah Robinson</t>
  </si>
  <si>
    <t>SO44650</t>
  </si>
  <si>
    <t>Ernest Wu</t>
  </si>
  <si>
    <t>SO44651</t>
  </si>
  <si>
    <t>Naomi Dominguez</t>
  </si>
  <si>
    <t>SO44652</t>
  </si>
  <si>
    <t>Emma Miller</t>
  </si>
  <si>
    <t>Villeneuve-d'Ascq</t>
  </si>
  <si>
    <t>SO44653</t>
  </si>
  <si>
    <t>Jerome Martin</t>
  </si>
  <si>
    <t>SO44654</t>
  </si>
  <si>
    <t>Brianna Bailey</t>
  </si>
  <si>
    <t>SO44655</t>
  </si>
  <si>
    <t>Candace Fernandez</t>
  </si>
  <si>
    <t>SO44656</t>
  </si>
  <si>
    <t>Heather Yang</t>
  </si>
  <si>
    <t>SO44657</t>
  </si>
  <si>
    <t>Beth Jiménez</t>
  </si>
  <si>
    <t>SO44658</t>
  </si>
  <si>
    <t>Karla Xie</t>
  </si>
  <si>
    <t>SO44659</t>
  </si>
  <si>
    <t>Latoya Nara</t>
  </si>
  <si>
    <t>SO44660</t>
  </si>
  <si>
    <t>Morgan Anderson</t>
  </si>
  <si>
    <t>SO44661</t>
  </si>
  <si>
    <t>Jeremiah Howard</t>
  </si>
  <si>
    <t>SO44662</t>
  </si>
  <si>
    <t>Melinda Gill</t>
  </si>
  <si>
    <t>SO44663</t>
  </si>
  <si>
    <t>Marc Ramos</t>
  </si>
  <si>
    <t>SO44664</t>
  </si>
  <si>
    <t>Carolyn Suarez</t>
  </si>
  <si>
    <t>SO44665</t>
  </si>
  <si>
    <t>Fernando Nelson</t>
  </si>
  <si>
    <t>SO44666</t>
  </si>
  <si>
    <t>Mohamed Pal</t>
  </si>
  <si>
    <t>SO44667</t>
  </si>
  <si>
    <t>Jesse Allen</t>
  </si>
  <si>
    <t>SO44668</t>
  </si>
  <si>
    <t>Kristen Liu</t>
  </si>
  <si>
    <t>Barstow</t>
  </si>
  <si>
    <t>SO44669</t>
  </si>
  <si>
    <t>Brianna Brooks</t>
  </si>
  <si>
    <t>SO44670</t>
  </si>
  <si>
    <t>Misty Goel</t>
  </si>
  <si>
    <t>SO44671</t>
  </si>
  <si>
    <t>Preston Chapman</t>
  </si>
  <si>
    <t>SO44672</t>
  </si>
  <si>
    <t>Phillip Gonzalez</t>
  </si>
  <si>
    <t>SO44673</t>
  </si>
  <si>
    <t>Nina Deng</t>
  </si>
  <si>
    <t>SO44674</t>
  </si>
  <si>
    <t>Levi Gonzalez</t>
  </si>
  <si>
    <t>SO44675</t>
  </si>
  <si>
    <t>Kristine Navarro</t>
  </si>
  <si>
    <t>SO44676</t>
  </si>
  <si>
    <t>Cedric Xu</t>
  </si>
  <si>
    <t>SO44677</t>
  </si>
  <si>
    <t>Xavier Martin</t>
  </si>
  <si>
    <t>SO44678</t>
  </si>
  <si>
    <t>Jackson Henderson</t>
  </si>
  <si>
    <t>SO44679</t>
  </si>
  <si>
    <t>Jessie Liu</t>
  </si>
  <si>
    <t>SO44680</t>
  </si>
  <si>
    <t>Francisco Sara</t>
  </si>
  <si>
    <t>SO44681</t>
  </si>
  <si>
    <t>Francisco Mehta</t>
  </si>
  <si>
    <t>Somme</t>
  </si>
  <si>
    <t>SO44682</t>
  </si>
  <si>
    <t>Alexandra Wood</t>
  </si>
  <si>
    <t>Oakland</t>
  </si>
  <si>
    <t>SO44683</t>
  </si>
  <si>
    <t>Amber Nelson</t>
  </si>
  <si>
    <t>SO44684</t>
  </si>
  <si>
    <t>Xavier Gray</t>
  </si>
  <si>
    <t>Spring Valley</t>
  </si>
  <si>
    <t>SO44685</t>
  </si>
  <si>
    <t>Alison Chander</t>
  </si>
  <si>
    <t>SO44686</t>
  </si>
  <si>
    <t>Eugene Liu</t>
  </si>
  <si>
    <t>SO44687</t>
  </si>
  <si>
    <t>Kelli Gao</t>
  </si>
  <si>
    <t>SO44688</t>
  </si>
  <si>
    <t>Lindsay Chande</t>
  </si>
  <si>
    <t>SO44689</t>
  </si>
  <si>
    <t>Wendy Torres</t>
  </si>
  <si>
    <t>SO44690</t>
  </si>
  <si>
    <t>Meredith Gutierrez</t>
  </si>
  <si>
    <t>SO44691</t>
  </si>
  <si>
    <t>Bradley Luo</t>
  </si>
  <si>
    <t>SO44692</t>
  </si>
  <si>
    <t>Julia Gonzales</t>
  </si>
  <si>
    <t>SO44693</t>
  </si>
  <si>
    <t>Alex Bailey</t>
  </si>
  <si>
    <t>SO44694</t>
  </si>
  <si>
    <t>Paige Brooks</t>
  </si>
  <si>
    <t>SO44695</t>
  </si>
  <si>
    <t>John Smith</t>
  </si>
  <si>
    <t>SO44696</t>
  </si>
  <si>
    <t>Larry Martin</t>
  </si>
  <si>
    <t>SO44697</t>
  </si>
  <si>
    <t>Felicia Gomez</t>
  </si>
  <si>
    <t>SO44698</t>
  </si>
  <si>
    <t>Kevin Perez</t>
  </si>
  <si>
    <t>SO44699</t>
  </si>
  <si>
    <t>Katherine Gonzalez</t>
  </si>
  <si>
    <t>SO44700</t>
  </si>
  <si>
    <t>Brianna Foster</t>
  </si>
  <si>
    <t>SO44701</t>
  </si>
  <si>
    <t>Kelly Powell</t>
  </si>
  <si>
    <t>SO44702</t>
  </si>
  <si>
    <t>Jodi Sharma</t>
  </si>
  <si>
    <t>SO44703</t>
  </si>
  <si>
    <t>Adriana Gonzalez</t>
  </si>
  <si>
    <t>SO44704</t>
  </si>
  <si>
    <t>Erik Romero</t>
  </si>
  <si>
    <t>SO44705</t>
  </si>
  <si>
    <t>Ben Adams</t>
  </si>
  <si>
    <t>SO44706</t>
  </si>
  <si>
    <t>Katelyn Bailey</t>
  </si>
  <si>
    <t>SO44707</t>
  </si>
  <si>
    <t>Nathan Martinez</t>
  </si>
  <si>
    <t>SO44708</t>
  </si>
  <si>
    <t>Chase James</t>
  </si>
  <si>
    <t>SO44709</t>
  </si>
  <si>
    <t>Arthur Smith</t>
  </si>
  <si>
    <t>SO44710</t>
  </si>
  <si>
    <t>Nathan Yang</t>
  </si>
  <si>
    <t>SO44711</t>
  </si>
  <si>
    <t>Pedro Moreno</t>
  </si>
  <si>
    <t>SO44712</t>
  </si>
  <si>
    <t>Crystal Wang</t>
  </si>
  <si>
    <t>SO44713</t>
  </si>
  <si>
    <t>Melissa Perry</t>
  </si>
  <si>
    <t>SO44714</t>
  </si>
  <si>
    <t>Ryan Hayes</t>
  </si>
  <si>
    <t>SO44715</t>
  </si>
  <si>
    <t>Madeline Parker</t>
  </si>
  <si>
    <t>Sooke</t>
  </si>
  <si>
    <t>SO44716</t>
  </si>
  <si>
    <t>Jordyn Bennett</t>
  </si>
  <si>
    <t>SO44717</t>
  </si>
  <si>
    <t>Emma Sandberg</t>
  </si>
  <si>
    <t>SO44718</t>
  </si>
  <si>
    <t>Alisha Zhu</t>
  </si>
  <si>
    <t>SO44719</t>
  </si>
  <si>
    <t>Edward Edwards</t>
  </si>
  <si>
    <t>SO44720</t>
  </si>
  <si>
    <t>Logan Griffin</t>
  </si>
  <si>
    <t>SO44721</t>
  </si>
  <si>
    <t>Benjamin Miller</t>
  </si>
  <si>
    <t>SO44722</t>
  </si>
  <si>
    <t>Steve Guo</t>
  </si>
  <si>
    <t>SO44723</t>
  </si>
  <si>
    <t>Lucas Price</t>
  </si>
  <si>
    <t>SO44724</t>
  </si>
  <si>
    <t>Donna Anand</t>
  </si>
  <si>
    <t>SO44725</t>
  </si>
  <si>
    <t>Natalie Miller</t>
  </si>
  <si>
    <t>SO44726</t>
  </si>
  <si>
    <t>Dylan Bryant</t>
  </si>
  <si>
    <t>Colma</t>
  </si>
  <si>
    <t>SO44727</t>
  </si>
  <si>
    <t>Natalie Moore</t>
  </si>
  <si>
    <t>SO44728</t>
  </si>
  <si>
    <t>Shaun Carson</t>
  </si>
  <si>
    <t>SO44729</t>
  </si>
  <si>
    <t>Brad She</t>
  </si>
  <si>
    <t>SO44730</t>
  </si>
  <si>
    <t>Nelson Jimenez</t>
  </si>
  <si>
    <t>SO44731</t>
  </si>
  <si>
    <t>Dalton Ward</t>
  </si>
  <si>
    <t>Lynnwood</t>
  </si>
  <si>
    <t>SO44732</t>
  </si>
  <si>
    <t>Ricky Sanz</t>
  </si>
  <si>
    <t>SO44733</t>
  </si>
  <si>
    <t>Ronald Suri</t>
  </si>
  <si>
    <t>SO44734</t>
  </si>
  <si>
    <t>Bethany Chande</t>
  </si>
  <si>
    <t>Drancy</t>
  </si>
  <si>
    <t>SO44735</t>
  </si>
  <si>
    <t>Arianna Reed</t>
  </si>
  <si>
    <t>SO44736</t>
  </si>
  <si>
    <t>Amber Baker</t>
  </si>
  <si>
    <t>SO44737</t>
  </si>
  <si>
    <t>Christine Pal</t>
  </si>
  <si>
    <t>SO44738</t>
  </si>
  <si>
    <t>Alvin Sun</t>
  </si>
  <si>
    <t>SO44739</t>
  </si>
  <si>
    <t>Erika Gill</t>
  </si>
  <si>
    <t>SO44803</t>
  </si>
  <si>
    <t>Albert Gomez</t>
  </si>
  <si>
    <t>SO44804</t>
  </si>
  <si>
    <t>Robert Bryant</t>
  </si>
  <si>
    <t>SO44805</t>
  </si>
  <si>
    <t>Allison Roberts</t>
  </si>
  <si>
    <t>SO44806</t>
  </si>
  <si>
    <t>Bruce Martinez</t>
  </si>
  <si>
    <t>SO44807</t>
  </si>
  <si>
    <t>Brittney Sun</t>
  </si>
  <si>
    <t>SO44808</t>
  </si>
  <si>
    <t>Dominic Sara</t>
  </si>
  <si>
    <t>SO44809</t>
  </si>
  <si>
    <t>Heather Liang</t>
  </si>
  <si>
    <t>SO44810</t>
  </si>
  <si>
    <t>Chloe Cox</t>
  </si>
  <si>
    <t>SO44811</t>
  </si>
  <si>
    <t>Sean Turner</t>
  </si>
  <si>
    <t>SO44812</t>
  </si>
  <si>
    <t>Harold Perez</t>
  </si>
  <si>
    <t>SO44813</t>
  </si>
  <si>
    <t>Aaron Diaz</t>
  </si>
  <si>
    <t>SO44814</t>
  </si>
  <si>
    <t>Jaclyn Li</t>
  </si>
  <si>
    <t>SO44815</t>
  </si>
  <si>
    <t>Tina Mehta</t>
  </si>
  <si>
    <t>SO44816</t>
  </si>
  <si>
    <t>Rosa Hu</t>
  </si>
  <si>
    <t>SO44817</t>
  </si>
  <si>
    <t>Kayla Jenkins</t>
  </si>
  <si>
    <t>SO44818</t>
  </si>
  <si>
    <t>Joshua Robinson</t>
  </si>
  <si>
    <t>SO44819</t>
  </si>
  <si>
    <t>Miguel Davis</t>
  </si>
  <si>
    <t>SO44820</t>
  </si>
  <si>
    <t>Jocelyn Henderson</t>
  </si>
  <si>
    <t>SO44821</t>
  </si>
  <si>
    <t>Ebony Gutierrez</t>
  </si>
  <si>
    <t>SO44822</t>
  </si>
  <si>
    <t>Kari Torres</t>
  </si>
  <si>
    <t>SO44823</t>
  </si>
  <si>
    <t>Clayton Xu</t>
  </si>
  <si>
    <t>SO44824</t>
  </si>
  <si>
    <t>Derrick Gomez</t>
  </si>
  <si>
    <t>SO44825</t>
  </si>
  <si>
    <t>Mandy Wu</t>
  </si>
  <si>
    <t>SO44826</t>
  </si>
  <si>
    <t>Margaret He</t>
  </si>
  <si>
    <t>SO44827</t>
  </si>
  <si>
    <t>Mariah Griffin</t>
  </si>
  <si>
    <t>SO44828</t>
  </si>
  <si>
    <t>Hector Carlson</t>
  </si>
  <si>
    <t>SO44829</t>
  </si>
  <si>
    <t>Eric Simmons</t>
  </si>
  <si>
    <t>SO44830</t>
  </si>
  <si>
    <t>Audrey Serrano</t>
  </si>
  <si>
    <t>SO44831</t>
  </si>
  <si>
    <t>Monica Mehta</t>
  </si>
  <si>
    <t>Sulzbach Taunus</t>
  </si>
  <si>
    <t>SO44832</t>
  </si>
  <si>
    <t>Wyatt Allen</t>
  </si>
  <si>
    <t>SO44833</t>
  </si>
  <si>
    <t>Nicole Bailey</t>
  </si>
  <si>
    <t>SO44834</t>
  </si>
  <si>
    <t>Jon Alonso</t>
  </si>
  <si>
    <t>SO44835</t>
  </si>
  <si>
    <t>Nina Andersen</t>
  </si>
  <si>
    <t>SO44836</t>
  </si>
  <si>
    <t>Jamie Yang</t>
  </si>
  <si>
    <t>SO44837</t>
  </si>
  <si>
    <t>Richard Perez</t>
  </si>
  <si>
    <t>SO44838</t>
  </si>
  <si>
    <t>Vincent He</t>
  </si>
  <si>
    <t>SO44839</t>
  </si>
  <si>
    <t>Caleb Hernandez</t>
  </si>
  <si>
    <t>SO44840</t>
  </si>
  <si>
    <t>Matthew Johnson</t>
  </si>
  <si>
    <t>SO44841</t>
  </si>
  <si>
    <t>Ricky Diaz</t>
  </si>
  <si>
    <t>SO44842</t>
  </si>
  <si>
    <t>Meagan Sai</t>
  </si>
  <si>
    <t>SO44843</t>
  </si>
  <si>
    <t>Olivia Reed</t>
  </si>
  <si>
    <t>SO44844</t>
  </si>
  <si>
    <t>Riley Coleman</t>
  </si>
  <si>
    <t>SO44845</t>
  </si>
  <si>
    <t>Kaitlyn Simmons</t>
  </si>
  <si>
    <t>SO44846</t>
  </si>
  <si>
    <t>Edwin Ye</t>
  </si>
  <si>
    <t>SO44847</t>
  </si>
  <si>
    <t>Kari Kim</t>
  </si>
  <si>
    <t>SO44848</t>
  </si>
  <si>
    <t>Kelli Zhu</t>
  </si>
  <si>
    <t>SO44849</t>
  </si>
  <si>
    <t>Cedric Raji</t>
  </si>
  <si>
    <t>SO44850</t>
  </si>
  <si>
    <t>Alexis Foster</t>
  </si>
  <si>
    <t>SO44851</t>
  </si>
  <si>
    <t>Richard Murphy</t>
  </si>
  <si>
    <t>SO44852</t>
  </si>
  <si>
    <t>Alyssa Reed</t>
  </si>
  <si>
    <t>SO44853</t>
  </si>
  <si>
    <t>Sara Rogers</t>
  </si>
  <si>
    <t>Westminster</t>
  </si>
  <si>
    <t>SO44854</t>
  </si>
  <si>
    <t>Andrew Thomas</t>
  </si>
  <si>
    <t>SO44855</t>
  </si>
  <si>
    <t>Isabella Brown</t>
  </si>
  <si>
    <t>SO44856</t>
  </si>
  <si>
    <t>Amber Green</t>
  </si>
  <si>
    <t>SO44857</t>
  </si>
  <si>
    <t>Dustin Sharma</t>
  </si>
  <si>
    <t>SO44858</t>
  </si>
  <si>
    <t>Tasha Nath</t>
  </si>
  <si>
    <t>SO44859</t>
  </si>
  <si>
    <t>Jeremy Phillips</t>
  </si>
  <si>
    <t>SO44860</t>
  </si>
  <si>
    <t>Ann Subram</t>
  </si>
  <si>
    <t>SO44861</t>
  </si>
  <si>
    <t>Daisy Suarez</t>
  </si>
  <si>
    <t>SO44862</t>
  </si>
  <si>
    <t>Olivia White</t>
  </si>
  <si>
    <t>SO44863</t>
  </si>
  <si>
    <t>Darren Townsend</t>
  </si>
  <si>
    <t>SO44864</t>
  </si>
  <si>
    <t>Jennifer Collins</t>
  </si>
  <si>
    <t>SO44865</t>
  </si>
  <si>
    <t>Wendy Romero</t>
  </si>
  <si>
    <t>SO44866</t>
  </si>
  <si>
    <t>Grace Griffin</t>
  </si>
  <si>
    <t>SO44867</t>
  </si>
  <si>
    <t>Clayton Nath</t>
  </si>
  <si>
    <t>SO44868</t>
  </si>
  <si>
    <t>Mariah Watson</t>
  </si>
  <si>
    <t>SO44869</t>
  </si>
  <si>
    <t>Ernest Zhao</t>
  </si>
  <si>
    <t>SO44870</t>
  </si>
  <si>
    <t>Julie Xu</t>
  </si>
  <si>
    <t>SO44871</t>
  </si>
  <si>
    <t>Julian Ross</t>
  </si>
  <si>
    <t>SO44872</t>
  </si>
  <si>
    <t>Dale Anand</t>
  </si>
  <si>
    <t>SO44873</t>
  </si>
  <si>
    <t>Andrea Murphy</t>
  </si>
  <si>
    <t>SO44874</t>
  </si>
  <si>
    <t>Tonya Shen</t>
  </si>
  <si>
    <t>SO44875</t>
  </si>
  <si>
    <t>William Harris</t>
  </si>
  <si>
    <t>SO44876</t>
  </si>
  <si>
    <t>Angelica Griffin</t>
  </si>
  <si>
    <t>SO44877</t>
  </si>
  <si>
    <t>Caroline Bryant</t>
  </si>
  <si>
    <t>SO44878</t>
  </si>
  <si>
    <t>Maria Cox</t>
  </si>
  <si>
    <t>SO44879</t>
  </si>
  <si>
    <t>Abigail Harris</t>
  </si>
  <si>
    <t>SO44880</t>
  </si>
  <si>
    <t>Jennifer Taylor</t>
  </si>
  <si>
    <t>SO44881</t>
  </si>
  <si>
    <t>Vincent Zheng</t>
  </si>
  <si>
    <t>SO44882</t>
  </si>
  <si>
    <t>Vincent Huang</t>
  </si>
  <si>
    <t>SO44883</t>
  </si>
  <si>
    <t>Trisha Li</t>
  </si>
  <si>
    <t>SO44884</t>
  </si>
  <si>
    <t>Erica Chen</t>
  </si>
  <si>
    <t>SO44885</t>
  </si>
  <si>
    <t>Riley Hayes</t>
  </si>
  <si>
    <t>SO44886</t>
  </si>
  <si>
    <t>Seth Evans</t>
  </si>
  <si>
    <t>SO44887</t>
  </si>
  <si>
    <t>Blake Jackson</t>
  </si>
  <si>
    <t>SO44888</t>
  </si>
  <si>
    <t>Jasmine Ross</t>
  </si>
  <si>
    <t>SO44889</t>
  </si>
  <si>
    <t>Anne Ramos</t>
  </si>
  <si>
    <t>SO44890</t>
  </si>
  <si>
    <t>Meredith Raman</t>
  </si>
  <si>
    <t>SO44891</t>
  </si>
  <si>
    <t>Carly Xu</t>
  </si>
  <si>
    <t>SO44892</t>
  </si>
  <si>
    <t>Brianna Rodriguez</t>
  </si>
  <si>
    <t>SO44893</t>
  </si>
  <si>
    <t>Luke Wang</t>
  </si>
  <si>
    <t>Spokane</t>
  </si>
  <si>
    <t>SO44894</t>
  </si>
  <si>
    <t>Brianna McDonald</t>
  </si>
  <si>
    <t>SO44895</t>
  </si>
  <si>
    <t>Anthony Anderson</t>
  </si>
  <si>
    <t>SO44896</t>
  </si>
  <si>
    <t>Christopher Winston</t>
  </si>
  <si>
    <t>SO44897</t>
  </si>
  <si>
    <t>Mindy Black</t>
  </si>
  <si>
    <t>SO44898</t>
  </si>
  <si>
    <t>Amy Zhang</t>
  </si>
  <si>
    <t>SO44899</t>
  </si>
  <si>
    <t>Carrie Ortega</t>
  </si>
  <si>
    <t>SO44900</t>
  </si>
  <si>
    <t>Renee Jimenez</t>
  </si>
  <si>
    <t>SO44901</t>
  </si>
  <si>
    <t>Andres Nara</t>
  </si>
  <si>
    <t>SO44902</t>
  </si>
  <si>
    <t>Randall Carlson</t>
  </si>
  <si>
    <t>SO44903</t>
  </si>
  <si>
    <t>Carl Deng</t>
  </si>
  <si>
    <t>SO44904</t>
  </si>
  <si>
    <t>Jarrod Prasad</t>
  </si>
  <si>
    <t>SO44905</t>
  </si>
  <si>
    <t>Jay Moyer</t>
  </si>
  <si>
    <t>SO44906</t>
  </si>
  <si>
    <t>Barry Rana</t>
  </si>
  <si>
    <t>SO44907</t>
  </si>
  <si>
    <t>Devin Collins</t>
  </si>
  <si>
    <t>SO44908</t>
  </si>
  <si>
    <t>Taylor Ramirez</t>
  </si>
  <si>
    <t>SO44909</t>
  </si>
  <si>
    <t>Valerie Harrison</t>
  </si>
  <si>
    <t>SO44910</t>
  </si>
  <si>
    <t>Jason Parker</t>
  </si>
  <si>
    <t>SO44911</t>
  </si>
  <si>
    <t>Hunter Coleman</t>
  </si>
  <si>
    <t>SO44912</t>
  </si>
  <si>
    <t>Martha Li</t>
  </si>
  <si>
    <t>SO44913</t>
  </si>
  <si>
    <t>Joel Sanchez</t>
  </si>
  <si>
    <t>SO44914</t>
  </si>
  <si>
    <t>Michele Gonzalez</t>
  </si>
  <si>
    <t>SO44915</t>
  </si>
  <si>
    <t>Tina Martinez</t>
  </si>
  <si>
    <t>SO44916</t>
  </si>
  <si>
    <t>Adriana Suri</t>
  </si>
  <si>
    <t>SO44917</t>
  </si>
  <si>
    <t>Kenneth Xie</t>
  </si>
  <si>
    <t>SO44918</t>
  </si>
  <si>
    <t>Lance Jimenez</t>
  </si>
  <si>
    <t>Solingen</t>
  </si>
  <si>
    <t>SO44919</t>
  </si>
  <si>
    <t>Gabriel Long</t>
  </si>
  <si>
    <t>SO44920</t>
  </si>
  <si>
    <t>Eric Evans</t>
  </si>
  <si>
    <t>SO44921</t>
  </si>
  <si>
    <t>Johnny Nara</t>
  </si>
  <si>
    <t>SO44922</t>
  </si>
  <si>
    <t>Terry Lal</t>
  </si>
  <si>
    <t>SO44923</t>
  </si>
  <si>
    <t>Carla Gonzalez</t>
  </si>
  <si>
    <t>SO44924</t>
  </si>
  <si>
    <t>Matthew Smith</t>
  </si>
  <si>
    <t>SO44925</t>
  </si>
  <si>
    <t>Kaitlin McDonald</t>
  </si>
  <si>
    <t>SO44926</t>
  </si>
  <si>
    <t>Francisco Madan</t>
  </si>
  <si>
    <t>SO44927</t>
  </si>
  <si>
    <t>Kyle Patterson</t>
  </si>
  <si>
    <t>SO44928</t>
  </si>
  <si>
    <t>Lee Vazquez</t>
  </si>
  <si>
    <t>SO44929</t>
  </si>
  <si>
    <t>Ashley Clark</t>
  </si>
  <si>
    <t>SO44930</t>
  </si>
  <si>
    <t>Sydney Smith</t>
  </si>
  <si>
    <t>SO44931</t>
  </si>
  <si>
    <t>Garrett Murphy</t>
  </si>
  <si>
    <t>SO44932</t>
  </si>
  <si>
    <t>Shannon Serrano</t>
  </si>
  <si>
    <t>SO44933</t>
  </si>
  <si>
    <t>Alexa Murphy</t>
  </si>
  <si>
    <t>SO44934</t>
  </si>
  <si>
    <t>Heidi Vance</t>
  </si>
  <si>
    <t>SO44935</t>
  </si>
  <si>
    <t>Terrance Rodriguez</t>
  </si>
  <si>
    <t>SO44936</t>
  </si>
  <si>
    <t>Olivia Wilson</t>
  </si>
  <si>
    <t>SO44937</t>
  </si>
  <si>
    <t>Martha She</t>
  </si>
  <si>
    <t>Calgary</t>
  </si>
  <si>
    <t>Alberta</t>
  </si>
  <si>
    <t>SO44938</t>
  </si>
  <si>
    <t>Miguel Mitchell</t>
  </si>
  <si>
    <t>SO44939</t>
  </si>
  <si>
    <t>Destiny Perry</t>
  </si>
  <si>
    <t>SO44940</t>
  </si>
  <si>
    <t>Brad Rai</t>
  </si>
  <si>
    <t>SO44941</t>
  </si>
  <si>
    <t>Tara Lal</t>
  </si>
  <si>
    <t>SO44942</t>
  </si>
  <si>
    <t>Kenneth Lal</t>
  </si>
  <si>
    <t>SO44943</t>
  </si>
  <si>
    <t>Christy Wu</t>
  </si>
  <si>
    <t>SO44944</t>
  </si>
  <si>
    <t>Louis Raje</t>
  </si>
  <si>
    <t>SO44945</t>
  </si>
  <si>
    <t>Diana Gill</t>
  </si>
  <si>
    <t>SO44946</t>
  </si>
  <si>
    <t>Ramon Ye</t>
  </si>
  <si>
    <t>SO44947</t>
  </si>
  <si>
    <t>Bethany Chander</t>
  </si>
  <si>
    <t>SO44948</t>
  </si>
  <si>
    <t>Kyle Carter</t>
  </si>
  <si>
    <t>Chatou</t>
  </si>
  <si>
    <t>SO44949</t>
  </si>
  <si>
    <t>Jaime Raje</t>
  </si>
  <si>
    <t>SO44950</t>
  </si>
  <si>
    <t>Elijah Phillips</t>
  </si>
  <si>
    <t>SO44951</t>
  </si>
  <si>
    <t>Chloe Price</t>
  </si>
  <si>
    <t>SO44952</t>
  </si>
  <si>
    <t>Anna Robinson</t>
  </si>
  <si>
    <t>SO44953</t>
  </si>
  <si>
    <t>Micah Cai</t>
  </si>
  <si>
    <t>Bountiful</t>
  </si>
  <si>
    <t>Utah</t>
  </si>
  <si>
    <t>SO44954</t>
  </si>
  <si>
    <t>Ann Raman</t>
  </si>
  <si>
    <t>SO44955</t>
  </si>
  <si>
    <t>Savannah Lopez</t>
  </si>
  <si>
    <t>SO44956</t>
  </si>
  <si>
    <t>Alvin Hu</t>
  </si>
  <si>
    <t>SO44957</t>
  </si>
  <si>
    <t>Ryan Williams</t>
  </si>
  <si>
    <t>SO44958</t>
  </si>
  <si>
    <t>Dennis Zhao</t>
  </si>
  <si>
    <t>SO44959</t>
  </si>
  <si>
    <t>Isaiah Morris</t>
  </si>
  <si>
    <t>SO44960</t>
  </si>
  <si>
    <t>Gabrielle Bell</t>
  </si>
  <si>
    <t>SO44961</t>
  </si>
  <si>
    <t>David Washington</t>
  </si>
  <si>
    <t>SO44962</t>
  </si>
  <si>
    <t>Elizabeth Harris</t>
  </si>
  <si>
    <t>SO44963</t>
  </si>
  <si>
    <t>Noah Jai</t>
  </si>
  <si>
    <t>SO44964</t>
  </si>
  <si>
    <t>Sean Howard</t>
  </si>
  <si>
    <t>SO44965</t>
  </si>
  <si>
    <t>Grace Cox</t>
  </si>
  <si>
    <t>SO44966</t>
  </si>
  <si>
    <t>Gregory She</t>
  </si>
  <si>
    <t>SO44967</t>
  </si>
  <si>
    <t>Gilbert Becker</t>
  </si>
  <si>
    <t>SO44968</t>
  </si>
  <si>
    <t>Wayne Shan</t>
  </si>
  <si>
    <t>SO44969</t>
  </si>
  <si>
    <t>Joseph Miller</t>
  </si>
  <si>
    <t>SO44970</t>
  </si>
  <si>
    <t>Naomi Alvarez</t>
  </si>
  <si>
    <t>SO44971</t>
  </si>
  <si>
    <t>Angela Cox</t>
  </si>
  <si>
    <t>SO44972</t>
  </si>
  <si>
    <t>Jackson Perez</t>
  </si>
  <si>
    <t>SO44973</t>
  </si>
  <si>
    <t>Sharon Nara</t>
  </si>
  <si>
    <t>SO44974</t>
  </si>
  <si>
    <t>Ronald Arthur</t>
  </si>
  <si>
    <t>SO44975</t>
  </si>
  <si>
    <t>Xavier Brown</t>
  </si>
  <si>
    <t>SO44976</t>
  </si>
  <si>
    <t>Brandon Gonzales</t>
  </si>
  <si>
    <t>Redmond</t>
  </si>
  <si>
    <t>SO44977</t>
  </si>
  <si>
    <t>Jennifer Long</t>
  </si>
  <si>
    <t>SO44978</t>
  </si>
  <si>
    <t>Russell Luo</t>
  </si>
  <si>
    <t>SO44979</t>
  </si>
  <si>
    <t>Robyn Rubio</t>
  </si>
  <si>
    <t>SO44980</t>
  </si>
  <si>
    <t>Blake Griffin</t>
  </si>
  <si>
    <t>SO44981</t>
  </si>
  <si>
    <t>Clarence Zhu</t>
  </si>
  <si>
    <t>SO44982</t>
  </si>
  <si>
    <t>Brianna Cook</t>
  </si>
  <si>
    <t>SO44983</t>
  </si>
  <si>
    <t>Makayla Brooks</t>
  </si>
  <si>
    <t>SO44984</t>
  </si>
  <si>
    <t>Andres Luo</t>
  </si>
  <si>
    <t>SO44985</t>
  </si>
  <si>
    <t>Preston Mehta</t>
  </si>
  <si>
    <t>SO44986</t>
  </si>
  <si>
    <t>Misty Sharma</t>
  </si>
  <si>
    <t>SO44987</t>
  </si>
  <si>
    <t>Lawrence Alonso</t>
  </si>
  <si>
    <t>SO44988</t>
  </si>
  <si>
    <t>Byron Romero</t>
  </si>
  <si>
    <t>SO44989</t>
  </si>
  <si>
    <t>Morgan Walker</t>
  </si>
  <si>
    <t>SO44990</t>
  </si>
  <si>
    <t>Isaac Kelly</t>
  </si>
  <si>
    <t>SO44991</t>
  </si>
  <si>
    <t>Jaclyn Chande</t>
  </si>
  <si>
    <t>SO44992</t>
  </si>
  <si>
    <t>Toni Suri</t>
  </si>
  <si>
    <t>SO44993</t>
  </si>
  <si>
    <t>Edward Miller</t>
  </si>
  <si>
    <t>SO44994</t>
  </si>
  <si>
    <t>Marissa Bennett</t>
  </si>
  <si>
    <t>SO44995</t>
  </si>
  <si>
    <t>Samuel Gonzales</t>
  </si>
  <si>
    <t>SO44996</t>
  </si>
  <si>
    <t>Hailey James</t>
  </si>
  <si>
    <t>SO44997</t>
  </si>
  <si>
    <t>Brian Watson</t>
  </si>
  <si>
    <t>SO44998</t>
  </si>
  <si>
    <t>Dylan Garcia</t>
  </si>
  <si>
    <t>SO44999</t>
  </si>
  <si>
    <t>Devin Gonzalez</t>
  </si>
  <si>
    <t>SO45000</t>
  </si>
  <si>
    <t>Gloria Alvarez</t>
  </si>
  <si>
    <t>SO45001</t>
  </si>
  <si>
    <t>Wayne Xie</t>
  </si>
  <si>
    <t>SO45002</t>
  </si>
  <si>
    <t>Phillip Mehta</t>
  </si>
  <si>
    <t>SO45003</t>
  </si>
  <si>
    <t>Jocelyn Perry</t>
  </si>
  <si>
    <t>SO45004</t>
  </si>
  <si>
    <t>Calvin Beck</t>
  </si>
  <si>
    <t>SO45005</t>
  </si>
  <si>
    <t>Emma Rivera</t>
  </si>
  <si>
    <t>SO45006</t>
  </si>
  <si>
    <t>Isaac Gray</t>
  </si>
  <si>
    <t>SO45007</t>
  </si>
  <si>
    <t>Joy Ruiz</t>
  </si>
  <si>
    <t>SO45008</t>
  </si>
  <si>
    <t>Gilbert Xie</t>
  </si>
  <si>
    <t>SO45009</t>
  </si>
  <si>
    <t>Ruth Rana</t>
  </si>
  <si>
    <t>SO45010</t>
  </si>
  <si>
    <t>Isabella Howard</t>
  </si>
  <si>
    <t>SO45011</t>
  </si>
  <si>
    <t>Alexandra Barnes</t>
  </si>
  <si>
    <t>SO45012</t>
  </si>
  <si>
    <t>Adam Perry</t>
  </si>
  <si>
    <t>SO45013</t>
  </si>
  <si>
    <t>Byron Gill</t>
  </si>
  <si>
    <t>SO45014</t>
  </si>
  <si>
    <t>Levi Prasad</t>
  </si>
  <si>
    <t>SO45015</t>
  </si>
  <si>
    <t>Tyrone Serrano</t>
  </si>
  <si>
    <t>SO45016</t>
  </si>
  <si>
    <t>Melvin Andersen</t>
  </si>
  <si>
    <t>Berks</t>
  </si>
  <si>
    <t>SO45017</t>
  </si>
  <si>
    <t>Jack Sharma</t>
  </si>
  <si>
    <t>SO45018</t>
  </si>
  <si>
    <t>Marcus Young</t>
  </si>
  <si>
    <t>SO45019</t>
  </si>
  <si>
    <t>Claudia Zheng</t>
  </si>
  <si>
    <t>SO45020</t>
  </si>
  <si>
    <t>Emmanuel Malhotra</t>
  </si>
  <si>
    <t>SO45021</t>
  </si>
  <si>
    <t>Cynthia Malhotra</t>
  </si>
  <si>
    <t>SO45022</t>
  </si>
  <si>
    <t>Jennifer Roberts</t>
  </si>
  <si>
    <t>SO45023</t>
  </si>
  <si>
    <t>Frederick Rana</t>
  </si>
  <si>
    <t>Duesseldorf</t>
  </si>
  <si>
    <t>SO45024</t>
  </si>
  <si>
    <t>Jared Ward</t>
  </si>
  <si>
    <t>SO45025</t>
  </si>
  <si>
    <t>Arianna Simmons</t>
  </si>
  <si>
    <t>SO45026</t>
  </si>
  <si>
    <t>Jordyn Jenkins</t>
  </si>
  <si>
    <t>SO45027</t>
  </si>
  <si>
    <t>Jasmine West</t>
  </si>
  <si>
    <t>SO45028</t>
  </si>
  <si>
    <t>Adriana Smith</t>
  </si>
  <si>
    <t>SO45029</t>
  </si>
  <si>
    <t>Jerry Chande</t>
  </si>
  <si>
    <t>SO45030</t>
  </si>
  <si>
    <t>Brett Mehta</t>
  </si>
  <si>
    <t>SO45031</t>
  </si>
  <si>
    <t>Jerome Rubio</t>
  </si>
  <si>
    <t>Cambridge</t>
  </si>
  <si>
    <t>SO45032</t>
  </si>
  <si>
    <t>Meredith Sai</t>
  </si>
  <si>
    <t>SO45033</t>
  </si>
  <si>
    <t>Eduardo Wood</t>
  </si>
  <si>
    <t>SO45034</t>
  </si>
  <si>
    <t>Amanda Alexander</t>
  </si>
  <si>
    <t>SO45035</t>
  </si>
  <si>
    <t>Connor Parker</t>
  </si>
  <si>
    <t>SO45036</t>
  </si>
  <si>
    <t>Cynthia Lopez</t>
  </si>
  <si>
    <t>SO45037</t>
  </si>
  <si>
    <t>Seth Murphy</t>
  </si>
  <si>
    <t>SO45078</t>
  </si>
  <si>
    <t>Abby Sandberg</t>
  </si>
  <si>
    <t>SO45079</t>
  </si>
  <si>
    <t>Kyle Washington</t>
  </si>
  <si>
    <t>SO45080</t>
  </si>
  <si>
    <t>John Thomas</t>
  </si>
  <si>
    <t>SO45081</t>
  </si>
  <si>
    <t>Seth Lewis</t>
  </si>
  <si>
    <t>SO45082</t>
  </si>
  <si>
    <t>Ross Sanz</t>
  </si>
  <si>
    <t>SO45083</t>
  </si>
  <si>
    <t>Alejandro Chen</t>
  </si>
  <si>
    <t>SO45084</t>
  </si>
  <si>
    <t>Grace Jenkins</t>
  </si>
  <si>
    <t>SO45085</t>
  </si>
  <si>
    <t>Reginald Alvarez</t>
  </si>
  <si>
    <t>SO45086</t>
  </si>
  <si>
    <t>Jacquelyn Diaz</t>
  </si>
  <si>
    <t>SO45087</t>
  </si>
  <si>
    <t>Joseph Martin</t>
  </si>
  <si>
    <t>SO45088</t>
  </si>
  <si>
    <t>Colin Nath</t>
  </si>
  <si>
    <t>SO45089</t>
  </si>
  <si>
    <t>Jenna Lopez</t>
  </si>
  <si>
    <t>SO45090</t>
  </si>
  <si>
    <t>Alexandra Adams</t>
  </si>
  <si>
    <t>SO45091</t>
  </si>
  <si>
    <t>Jodi Chavez</t>
  </si>
  <si>
    <t>SO45092</t>
  </si>
  <si>
    <t>Glenn Liu</t>
  </si>
  <si>
    <t>SO45093</t>
  </si>
  <si>
    <t>Adrienne Gutierrez</t>
  </si>
  <si>
    <t>SO45094</t>
  </si>
  <si>
    <t>Oscar Perry</t>
  </si>
  <si>
    <t>SO45095</t>
  </si>
  <si>
    <t>George McDonald</t>
  </si>
  <si>
    <t>SO45096</t>
  </si>
  <si>
    <t>Amanda Perez</t>
  </si>
  <si>
    <t>Roubaix</t>
  </si>
  <si>
    <t>SO45097</t>
  </si>
  <si>
    <t>Caroline Long</t>
  </si>
  <si>
    <t>SO45098</t>
  </si>
  <si>
    <t>Dawn Shen</t>
  </si>
  <si>
    <t>SO45099</t>
  </si>
  <si>
    <t>Richard Parker</t>
  </si>
  <si>
    <t>SO45100</t>
  </si>
  <si>
    <t>Eric Turner</t>
  </si>
  <si>
    <t>Darmstadt</t>
  </si>
  <si>
    <t>SO45101</t>
  </si>
  <si>
    <t>Adam Phillips</t>
  </si>
  <si>
    <t>SO45102</t>
  </si>
  <si>
    <t>Miguel Green</t>
  </si>
  <si>
    <t>SO45103</t>
  </si>
  <si>
    <t>Richard Ward</t>
  </si>
  <si>
    <t>SO45104</t>
  </si>
  <si>
    <t>Ashley Smith</t>
  </si>
  <si>
    <t>SO45105</t>
  </si>
  <si>
    <t>Luis Collins</t>
  </si>
  <si>
    <t>SO45106</t>
  </si>
  <si>
    <t>Taylor Moore</t>
  </si>
  <si>
    <t>SO45107</t>
  </si>
  <si>
    <t>Taylor Thomas</t>
  </si>
  <si>
    <t>SO45108</t>
  </si>
  <si>
    <t>Courtney Turner</t>
  </si>
  <si>
    <t>SO45109</t>
  </si>
  <si>
    <t>Brendan Xu</t>
  </si>
  <si>
    <t>SO45110</t>
  </si>
  <si>
    <t>Ricardo Xie</t>
  </si>
  <si>
    <t>SO45111</t>
  </si>
  <si>
    <t>Latasha Gill</t>
  </si>
  <si>
    <t>SO45112</t>
  </si>
  <si>
    <t>Brianna Stewart</t>
  </si>
  <si>
    <t>SO45113</t>
  </si>
  <si>
    <t>Suzanne Wang</t>
  </si>
  <si>
    <t>SO45114</t>
  </si>
  <si>
    <t>Ian Henderson</t>
  </si>
  <si>
    <t>SO45115</t>
  </si>
  <si>
    <t>Isabella Wright</t>
  </si>
  <si>
    <t>SO45116</t>
  </si>
  <si>
    <t>Austin Sharma</t>
  </si>
  <si>
    <t>SO45117</t>
  </si>
  <si>
    <t>Anna Bryant</t>
  </si>
  <si>
    <t>SO45118</t>
  </si>
  <si>
    <t>Jonathon Navarro</t>
  </si>
  <si>
    <t>SO45119</t>
  </si>
  <si>
    <t>Adam Hill</t>
  </si>
  <si>
    <t>SO45120</t>
  </si>
  <si>
    <t>Victoria Gonzales</t>
  </si>
  <si>
    <t>SO45121</t>
  </si>
  <si>
    <t>Victoria Bailey</t>
  </si>
  <si>
    <t>SO45122</t>
  </si>
  <si>
    <t>Eric Young</t>
  </si>
  <si>
    <t>SO45123</t>
  </si>
  <si>
    <t>Morgan Howard</t>
  </si>
  <si>
    <t>SO45124</t>
  </si>
  <si>
    <t>Denise Kapoor</t>
  </si>
  <si>
    <t>SO45125</t>
  </si>
  <si>
    <t>Micah Zhao</t>
  </si>
  <si>
    <t>SO45126</t>
  </si>
  <si>
    <t>Meredith Alvarez</t>
  </si>
  <si>
    <t>SO45127</t>
  </si>
  <si>
    <t>Ian Edwards</t>
  </si>
  <si>
    <t>SO45128</t>
  </si>
  <si>
    <t>Katrina Anand</t>
  </si>
  <si>
    <t>SO45129</t>
  </si>
  <si>
    <t>Dawn Nath</t>
  </si>
  <si>
    <t>SO45130</t>
  </si>
  <si>
    <t>Dalton Scott</t>
  </si>
  <si>
    <t>SO45131</t>
  </si>
  <si>
    <t>Miguel Edwards</t>
  </si>
  <si>
    <t>SO45132</t>
  </si>
  <si>
    <t>Justin Harris</t>
  </si>
  <si>
    <t>SO45133</t>
  </si>
  <si>
    <t>Mason Murphy</t>
  </si>
  <si>
    <t>SO45134</t>
  </si>
  <si>
    <t>Eduardo Perez</t>
  </si>
  <si>
    <t>SO45135</t>
  </si>
  <si>
    <t>Riley Brooks</t>
  </si>
  <si>
    <t>SO45136</t>
  </si>
  <si>
    <t>Colleen Raje</t>
  </si>
  <si>
    <t>SO45137</t>
  </si>
  <si>
    <t>Latasha Moreno</t>
  </si>
  <si>
    <t>SO45138</t>
  </si>
  <si>
    <t>Erika Rubio</t>
  </si>
  <si>
    <t>SO45139</t>
  </si>
  <si>
    <t>Wayne Nath</t>
  </si>
  <si>
    <t>SO45140</t>
  </si>
  <si>
    <t>Veronica Subram</t>
  </si>
  <si>
    <t>SO45141</t>
  </si>
  <si>
    <t>Evan Perez</t>
  </si>
  <si>
    <t>SO45142</t>
  </si>
  <si>
    <t>Katherine Stewart</t>
  </si>
  <si>
    <t>SO45143</t>
  </si>
  <si>
    <t>Janet Scott</t>
  </si>
  <si>
    <t>SO45144</t>
  </si>
  <si>
    <t>Tara Ashe</t>
  </si>
  <si>
    <t>SO45145</t>
  </si>
  <si>
    <t>Seth Campbell</t>
  </si>
  <si>
    <t>SO45146</t>
  </si>
  <si>
    <t>Maria Hernandez</t>
  </si>
  <si>
    <t>SO45147</t>
  </si>
  <si>
    <t>Jaime Hernandez</t>
  </si>
  <si>
    <t>SO45148</t>
  </si>
  <si>
    <t>Bryant Fernandez</t>
  </si>
  <si>
    <t>SO45149</t>
  </si>
  <si>
    <t>Emma Patterson</t>
  </si>
  <si>
    <t>SO45150</t>
  </si>
  <si>
    <t>Julia Jones</t>
  </si>
  <si>
    <t>SO45151</t>
  </si>
  <si>
    <t>Jerry Kumar</t>
  </si>
  <si>
    <t>SO45152</t>
  </si>
  <si>
    <t>Sydney Flores</t>
  </si>
  <si>
    <t>SO45153</t>
  </si>
  <si>
    <t>Regina Arthur</t>
  </si>
  <si>
    <t>SO45154</t>
  </si>
  <si>
    <t>Gary Alonso</t>
  </si>
  <si>
    <t>SO45155</t>
  </si>
  <si>
    <t>Mathew Torres</t>
  </si>
  <si>
    <t>SO45156</t>
  </si>
  <si>
    <t>Louis Luo</t>
  </si>
  <si>
    <t>SO45157</t>
  </si>
  <si>
    <t>Latoya She</t>
  </si>
  <si>
    <t>SO45158</t>
  </si>
  <si>
    <t>Cheryl Suarez</t>
  </si>
  <si>
    <t>SO45159</t>
  </si>
  <si>
    <t>Franklin Raji</t>
  </si>
  <si>
    <t>SO45160</t>
  </si>
  <si>
    <t>Regina Vance</t>
  </si>
  <si>
    <t>Wokingham</t>
  </si>
  <si>
    <t>SO45161</t>
  </si>
  <si>
    <t>Morgan Perez</t>
  </si>
  <si>
    <t>SO45162</t>
  </si>
  <si>
    <t>Andy Gomez</t>
  </si>
  <si>
    <t>SO45163</t>
  </si>
  <si>
    <t>Darren Gutierrez</t>
  </si>
  <si>
    <t>SO45164</t>
  </si>
  <si>
    <t>Stanley Malhotra</t>
  </si>
  <si>
    <t>SO45165</t>
  </si>
  <si>
    <t>Wyatt Martinez</t>
  </si>
  <si>
    <t>SO45166</t>
  </si>
  <si>
    <t>Steven Rivera</t>
  </si>
  <si>
    <t>SO45167</t>
  </si>
  <si>
    <t>Darryl Zheng</t>
  </si>
  <si>
    <t>SO45168</t>
  </si>
  <si>
    <t>Tamara Luo</t>
  </si>
  <si>
    <t>SO45169</t>
  </si>
  <si>
    <t>Francisco Sai</t>
  </si>
  <si>
    <t>SO45170</t>
  </si>
  <si>
    <t>Laura Lin</t>
  </si>
  <si>
    <t>SO45171</t>
  </si>
  <si>
    <t>Janet Ortega</t>
  </si>
  <si>
    <t>SO45172</t>
  </si>
  <si>
    <t>Deanna Sai</t>
  </si>
  <si>
    <t>SO45173</t>
  </si>
  <si>
    <t>Seth Powell</t>
  </si>
  <si>
    <t>SO45174</t>
  </si>
  <si>
    <t>Faith Ramirez</t>
  </si>
  <si>
    <t>SO45175</t>
  </si>
  <si>
    <t>Xavier Powell</t>
  </si>
  <si>
    <t>SO45176</t>
  </si>
  <si>
    <t>Erin Sanchez</t>
  </si>
  <si>
    <t>SO45177</t>
  </si>
  <si>
    <t>Louis Zeng</t>
  </si>
  <si>
    <t>SO45178</t>
  </si>
  <si>
    <t>Jon Gao</t>
  </si>
  <si>
    <t>SO45179</t>
  </si>
  <si>
    <t>Jaime Gutierrez</t>
  </si>
  <si>
    <t>SO45180</t>
  </si>
  <si>
    <t>Casey Tang</t>
  </si>
  <si>
    <t>SO45181</t>
  </si>
  <si>
    <t>Peter Anand</t>
  </si>
  <si>
    <t>SO45182</t>
  </si>
  <si>
    <t>Theresa Dominguez</t>
  </si>
  <si>
    <t>SO45183</t>
  </si>
  <si>
    <t>Mario Luo</t>
  </si>
  <si>
    <t>SO45184</t>
  </si>
  <si>
    <t>Ernest Guo</t>
  </si>
  <si>
    <t>SO45185</t>
  </si>
  <si>
    <t>Steve Wu</t>
  </si>
  <si>
    <t>SO45186</t>
  </si>
  <si>
    <t>Edwin Zhao</t>
  </si>
  <si>
    <t>SO45187</t>
  </si>
  <si>
    <t>Meghan Vazquez</t>
  </si>
  <si>
    <t>SO45188</t>
  </si>
  <si>
    <t>Misty Deng</t>
  </si>
  <si>
    <t>SO45189</t>
  </si>
  <si>
    <t>Shelby Gray</t>
  </si>
  <si>
    <t>SO45190</t>
  </si>
  <si>
    <t>Rosa She</t>
  </si>
  <si>
    <t>SO45191</t>
  </si>
  <si>
    <t>Gabrielle Howard</t>
  </si>
  <si>
    <t>SO45192</t>
  </si>
  <si>
    <t>Kelsey Chande</t>
  </si>
  <si>
    <t>SO45193</t>
  </si>
  <si>
    <t>Julia Long</t>
  </si>
  <si>
    <t>SO45194</t>
  </si>
  <si>
    <t>Kelly Bennett</t>
  </si>
  <si>
    <t>SO45195</t>
  </si>
  <si>
    <t>Donald Garcia</t>
  </si>
  <si>
    <t>SO45196</t>
  </si>
  <si>
    <t>Christy Pal</t>
  </si>
  <si>
    <t>SO45197</t>
  </si>
  <si>
    <t>Steve Chen</t>
  </si>
  <si>
    <t>SO45198</t>
  </si>
  <si>
    <t>Vadim Sazanovich</t>
  </si>
  <si>
    <t>SO45199</t>
  </si>
  <si>
    <t>Elizabeth Bradley</t>
  </si>
  <si>
    <t>SO45200</t>
  </si>
  <si>
    <t>Gabriella Murphy</t>
  </si>
  <si>
    <t>SO45201</t>
  </si>
  <si>
    <t>Derrick Romero</t>
  </si>
  <si>
    <t>SO45202</t>
  </si>
  <si>
    <t>Todd Yang</t>
  </si>
  <si>
    <t>SO45203</t>
  </si>
  <si>
    <t>Priscilla Nara</t>
  </si>
  <si>
    <t>SO45204</t>
  </si>
  <si>
    <t>Melvin Chande</t>
  </si>
  <si>
    <t>SO45205</t>
  </si>
  <si>
    <t>Tracy Chapman</t>
  </si>
  <si>
    <t>SO45206</t>
  </si>
  <si>
    <t>Tammy Chandra</t>
  </si>
  <si>
    <t>SO45207</t>
  </si>
  <si>
    <t>Ashley Barnes</t>
  </si>
  <si>
    <t>SO45208</t>
  </si>
  <si>
    <t>James Simmons</t>
  </si>
  <si>
    <t>SO45209</t>
  </si>
  <si>
    <t>Kara Jai</t>
  </si>
  <si>
    <t>SO45210</t>
  </si>
  <si>
    <t>Samantha Miller</t>
  </si>
  <si>
    <t>SO45211</t>
  </si>
  <si>
    <t>Denise Fernandez</t>
  </si>
  <si>
    <t>SO45212</t>
  </si>
  <si>
    <t>Evan Parker</t>
  </si>
  <si>
    <t>SO45213</t>
  </si>
  <si>
    <t>Alejandro Huang</t>
  </si>
  <si>
    <t>SO45214</t>
  </si>
  <si>
    <t>Jared Cook</t>
  </si>
  <si>
    <t>Bobigny</t>
  </si>
  <si>
    <t>SO45215</t>
  </si>
  <si>
    <t>Amber Lopez</t>
  </si>
  <si>
    <t>SO45216</t>
  </si>
  <si>
    <t>Robert Turner</t>
  </si>
  <si>
    <t>SO45217</t>
  </si>
  <si>
    <t>Brandon Zhang</t>
  </si>
  <si>
    <t>SO45218</t>
  </si>
  <si>
    <t>Rebecca Phillips</t>
  </si>
  <si>
    <t>SO45219</t>
  </si>
  <si>
    <t>Chloe Miller</t>
  </si>
  <si>
    <t>SO45220</t>
  </si>
  <si>
    <t>Katelyn James</t>
  </si>
  <si>
    <t>SO45221</t>
  </si>
  <si>
    <t>Hailey Stewart</t>
  </si>
  <si>
    <t>SO45222</t>
  </si>
  <si>
    <t>Elizabeth Henderson</t>
  </si>
  <si>
    <t>SO45223</t>
  </si>
  <si>
    <t>Katelyn Richardson</t>
  </si>
  <si>
    <t>SO45224</t>
  </si>
  <si>
    <t>Lacey Ma</t>
  </si>
  <si>
    <t>SO45225</t>
  </si>
  <si>
    <t>Troy Fernandez</t>
  </si>
  <si>
    <t>SO45226</t>
  </si>
  <si>
    <t>Jack Ross</t>
  </si>
  <si>
    <t>SO45227</t>
  </si>
  <si>
    <t>Zachary Yang</t>
  </si>
  <si>
    <t>SO45228</t>
  </si>
  <si>
    <t>Dalton Garcia</t>
  </si>
  <si>
    <t>SO45229</t>
  </si>
  <si>
    <t>Megan Ramirez</t>
  </si>
  <si>
    <t>SO45230</t>
  </si>
  <si>
    <t>Blake Thomas</t>
  </si>
  <si>
    <t>SO45231</t>
  </si>
  <si>
    <t>Krystal Sun</t>
  </si>
  <si>
    <t>SO45232</t>
  </si>
  <si>
    <t>Ashley Patterson</t>
  </si>
  <si>
    <t>SO45233</t>
  </si>
  <si>
    <t>Kenneth Kumar</t>
  </si>
  <si>
    <t>SO45234</t>
  </si>
  <si>
    <t>Deanna Prasad</t>
  </si>
  <si>
    <t>Lieusaint</t>
  </si>
  <si>
    <t>SO45235</t>
  </si>
  <si>
    <t>Mary Roberts</t>
  </si>
  <si>
    <t>SO45236</t>
  </si>
  <si>
    <t>Brett Malhotra</t>
  </si>
  <si>
    <t>SO45237</t>
  </si>
  <si>
    <t>Ricky Gomez</t>
  </si>
  <si>
    <t>SO45238</t>
  </si>
  <si>
    <t>Tasha Deng</t>
  </si>
  <si>
    <t>SO45239</t>
  </si>
  <si>
    <t>Stanley Raman</t>
  </si>
  <si>
    <t>SO45240</t>
  </si>
  <si>
    <t>Gabriella Kelly</t>
  </si>
  <si>
    <t>SO45241</t>
  </si>
  <si>
    <t>Laura Hu</t>
  </si>
  <si>
    <t>SO45242</t>
  </si>
  <si>
    <t>Angel Phillips</t>
  </si>
  <si>
    <t>SO45243</t>
  </si>
  <si>
    <t>Tabitha Sara</t>
  </si>
  <si>
    <t>SO45244</t>
  </si>
  <si>
    <t>Linda Ortega</t>
  </si>
  <si>
    <t>SO45245</t>
  </si>
  <si>
    <t>Carmen Prasad</t>
  </si>
  <si>
    <t>SO45246</t>
  </si>
  <si>
    <t>Darren Hernandez</t>
  </si>
  <si>
    <t>SO45247</t>
  </si>
  <si>
    <t>Edwin Gao</t>
  </si>
  <si>
    <t>SO45248</t>
  </si>
  <si>
    <t>Ruben Muñoz</t>
  </si>
  <si>
    <t>SO45249</t>
  </si>
  <si>
    <t>Roy Patel</t>
  </si>
  <si>
    <t>SO45250</t>
  </si>
  <si>
    <t>Marcus Rivera</t>
  </si>
  <si>
    <t>SO45251</t>
  </si>
  <si>
    <t>Paula Gutierrez</t>
  </si>
  <si>
    <t>SO45252</t>
  </si>
  <si>
    <t>Xavier Griffin</t>
  </si>
  <si>
    <t>SO45253</t>
  </si>
  <si>
    <t>Jennifer Jenkins</t>
  </si>
  <si>
    <t>SO45254</t>
  </si>
  <si>
    <t>Alex Parker</t>
  </si>
  <si>
    <t>SO45255</t>
  </si>
  <si>
    <t>Makayla James</t>
  </si>
  <si>
    <t>SO45256</t>
  </si>
  <si>
    <t>Kayla Ross</t>
  </si>
  <si>
    <t>SO45257</t>
  </si>
  <si>
    <t>Susan Liu</t>
  </si>
  <si>
    <t>SO45258</t>
  </si>
  <si>
    <t>Brent He</t>
  </si>
  <si>
    <t>SO45259</t>
  </si>
  <si>
    <t>Matthew Lee</t>
  </si>
  <si>
    <t>SO45260</t>
  </si>
  <si>
    <t>Wyatt Griffin</t>
  </si>
  <si>
    <t>SO45261</t>
  </si>
  <si>
    <t>Sean Rivera</t>
  </si>
  <si>
    <t>SO45262</t>
  </si>
  <si>
    <t>Marissa Diaz</t>
  </si>
  <si>
    <t>SO45263</t>
  </si>
  <si>
    <t>Sharon Carson</t>
  </si>
  <si>
    <t>SO45264</t>
  </si>
  <si>
    <t>Melinda Navarro</t>
  </si>
  <si>
    <t>SO45265</t>
  </si>
  <si>
    <t>Victor Jimenez</t>
  </si>
  <si>
    <t>OrderToDelivery</t>
  </si>
  <si>
    <t>Lowest Item Price</t>
  </si>
  <si>
    <t>Highest Item Price</t>
  </si>
  <si>
    <t>Average Item Price</t>
  </si>
  <si>
    <t xml:space="preserve">Total Sales </t>
  </si>
  <si>
    <t xml:space="preserve">Total Profit </t>
  </si>
  <si>
    <t>Profit Margio Ratio</t>
  </si>
  <si>
    <t xml:space="preserve">Country </t>
  </si>
  <si>
    <t>OrderID</t>
  </si>
  <si>
    <t>OrderYear</t>
  </si>
  <si>
    <t>OrderMonth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</si>
</sst>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#\ &quot;$&quot;"/>
    <numFmt numFmtId="165" formatCode="&quot;$&quot;#,##0.00"/>
    <numFmt numFmtId="166" formatCode="&quot;$&quot;#,##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14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9" fontId="0" fillId="0" borderId="0" xfId="1" applyFont="1"/>
    <xf numFmtId="1" fontId="0" fillId="0" borderId="0" xfId="0" applyNumberFormat="1"/>
  </cellXfs>
  <cellStyles count="2">
    <cellStyle name="Normal" xfId="0" builtinId="0"/>
    <cellStyle name="Percent" xfId="1" builtinId="5"/>
  </cellStyles>
  <dxfs count="8">
    <dxf>
      <numFmt numFmtId="0" formatCode="General"/>
    </dxf>
    <dxf>
      <numFmt numFmtId="19" formatCode="m/d/yyyy"/>
    </dxf>
    <dxf>
      <numFmt numFmtId="1" formatCode="0"/>
    </dxf>
    <dxf>
      <numFmt numFmtId="1" formatCode="0"/>
    </dxf>
    <dxf>
      <numFmt numFmtId="19" formatCode="m/d/yyyy"/>
    </dxf>
    <dxf>
      <numFmt numFmtId="164" formatCode="#,###\ &quot;$&quot;"/>
    </dxf>
    <dxf>
      <numFmt numFmtId="164" formatCode="#,###\ &quot;$&quot;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1F62BE3-08BD-488D-B626-E8FE3EF4A53B}" name="Table1" displayName="Table1" ref="A1:U1202" totalsRowShown="0">
  <autoFilter ref="A1:U1202" xr:uid="{01F62BE3-08BD-488D-B626-E8FE3EF4A53B}"/>
  <tableColumns count="21">
    <tableColumn id="1" xr3:uid="{6D7CE959-71ED-4729-8AB5-E9E02C1F6F8F}" name="OrderNo"/>
    <tableColumn id="19" xr3:uid="{1E362662-FB28-46A5-BACB-F6D6364D4600}" name="OrderID" dataDxfId="7">
      <calculatedColumnFormula>RIGHT(Table1[[#This Row],[OrderNo]],5)</calculatedColumnFormula>
    </tableColumn>
    <tableColumn id="2" xr3:uid="{F6DCE70A-8EC3-4D26-993F-5A4016E40D9E}" name="SalesOrderLineKey"/>
    <tableColumn id="3" xr3:uid="{AF41D5D4-4E4C-44E3-A727-103CBE65E8D0}" name="OrderQuantity"/>
    <tableColumn id="4" xr3:uid="{D1E886E8-7A68-44B8-A413-041F135E7A18}" name="ItemCost" dataDxfId="6"/>
    <tableColumn id="5" xr3:uid="{F1EDCC22-F703-4497-BC06-643EACB6D36C}" name="ItemPrice" dataDxfId="5"/>
    <tableColumn id="6" xr3:uid="{D8022A6F-4828-4195-A34C-0FADBF0AF6F7}" name="OrderDate" dataDxfId="4"/>
    <tableColumn id="20" xr3:uid="{65B70B41-886D-415E-A0D6-607F648407AA}" name="OrderYear" dataDxfId="3">
      <calculatedColumnFormula>YEAR(Table1[[#This Row],[OrderDate]])</calculatedColumnFormula>
    </tableColumn>
    <tableColumn id="21" xr3:uid="{987528B1-25AB-4BCD-A776-090DA8AFBB21}" name="OrderMonth" dataDxfId="2">
      <calculatedColumnFormula>MONTH(Table1[[#This Row],[OrderDate]])</calculatedColumnFormula>
    </tableColumn>
    <tableColumn id="7" xr3:uid="{DCE997B3-2C75-4542-8820-FF8602C4EB3F}" name="DeliveryDueDate" dataDxfId="1"/>
    <tableColumn id="8" xr3:uid="{87352AC6-E963-464C-9B39-AD7E1441CE0D}" name="OrderToDelivery"/>
    <tableColumn id="9" xr3:uid="{D5CEB90C-D918-4BC5-82EF-FEC999421532}" name="CustomerName"/>
    <tableColumn id="10" xr3:uid="{26078C32-A510-421A-AD4F-47A44A36F501}" name="CustomerCity"/>
    <tableColumn id="11" xr3:uid="{BCB73A05-41C5-4350-AD61-083454DEE506}" name="CustomerState"/>
    <tableColumn id="12" xr3:uid="{71C4ADA0-0EE2-40DC-BFC5-8A245E926B31}" name="CustomerCountry"/>
    <tableColumn id="18" xr3:uid="{DA0B8253-5D5F-4D24-849E-099EE9B15D56}" name="Country " dataDxfId="0">
      <calculatedColumnFormula>UPPER(Table1[[#This Row],[CustomerCountry]])</calculatedColumnFormula>
    </tableColumn>
    <tableColumn id="13" xr3:uid="{AC25E916-3ADE-4307-87D9-EEBD731C050E}" name="ProductCategory"/>
    <tableColumn id="14" xr3:uid="{6D09778A-DA07-4810-A16E-5E9D11C6AB59}" name="ProductSubcategory"/>
    <tableColumn id="15" xr3:uid="{3500194B-A8EC-4968-9086-8D24A9509AEE}" name="Product"/>
    <tableColumn id="16" xr3:uid="{590E9230-7088-4175-890B-7C84FB466CC8}" name="ProductColor"/>
    <tableColumn id="17" xr3:uid="{857B2FC2-D3B0-4765-9ED3-9E4A845D3E50}" name="Mode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E3D70-8293-410B-AF73-6A8FC8457EA5}">
  <dimension ref="A1:Y1202"/>
  <sheetViews>
    <sheetView tabSelected="1" topLeftCell="P1" workbookViewId="0">
      <selection activeCell="Y5" sqref="Y5"/>
    </sheetView>
  </sheetViews>
  <sheetFormatPr defaultRowHeight="14.4" x14ac:dyDescent="0.3"/>
  <cols>
    <col min="1" max="2" width="13.5546875" customWidth="1"/>
    <col min="3" max="3" width="17.77734375" customWidth="1"/>
    <col min="4" max="4" width="14.44140625" customWidth="1"/>
    <col min="5" max="6" width="13.5546875" style="2" customWidth="1"/>
    <col min="7" max="7" width="13.5546875" style="1" customWidth="1"/>
    <col min="8" max="8" width="13.5546875" style="6" customWidth="1"/>
    <col min="9" max="9" width="13.44140625" style="6" customWidth="1"/>
    <col min="10" max="10" width="16.33203125" style="1" customWidth="1"/>
    <col min="11" max="11" width="16" customWidth="1"/>
    <col min="12" max="12" width="15.21875" customWidth="1"/>
    <col min="13" max="13" width="13.5546875" customWidth="1"/>
    <col min="14" max="14" width="14.6640625" customWidth="1"/>
    <col min="15" max="16" width="16.88671875" customWidth="1"/>
    <col min="17" max="17" width="16.109375" customWidth="1"/>
    <col min="18" max="18" width="19" customWidth="1"/>
    <col min="19" max="21" width="13.5546875" customWidth="1"/>
    <col min="23" max="23" width="15.88671875" bestFit="1" customWidth="1"/>
    <col min="24" max="24" width="12.109375" bestFit="1" customWidth="1"/>
  </cols>
  <sheetData>
    <row r="1" spans="1:25" x14ac:dyDescent="0.3">
      <c r="A1" t="s">
        <v>3</v>
      </c>
      <c r="B1" t="s">
        <v>2712</v>
      </c>
      <c r="C1" t="s">
        <v>4</v>
      </c>
      <c r="D1" t="s">
        <v>5</v>
      </c>
      <c r="E1" s="2" t="s">
        <v>6</v>
      </c>
      <c r="F1" s="2" t="s">
        <v>7</v>
      </c>
      <c r="G1" s="1" t="s">
        <v>8</v>
      </c>
      <c r="H1" s="6" t="s">
        <v>2713</v>
      </c>
      <c r="I1" s="6" t="s">
        <v>2714</v>
      </c>
      <c r="J1" s="1" t="s">
        <v>9</v>
      </c>
      <c r="K1" t="s">
        <v>2704</v>
      </c>
      <c r="L1" t="s">
        <v>10</v>
      </c>
      <c r="M1" t="s">
        <v>11</v>
      </c>
      <c r="N1" t="s">
        <v>12</v>
      </c>
      <c r="O1" t="s">
        <v>13</v>
      </c>
      <c r="P1" t="s">
        <v>2711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</row>
    <row r="2" spans="1:25" x14ac:dyDescent="0.3">
      <c r="A2" t="s">
        <v>19</v>
      </c>
      <c r="B2" t="str">
        <f>RIGHT(Table1[[#This Row],[OrderNo]],5)</f>
        <v>43697</v>
      </c>
      <c r="C2">
        <v>43697001</v>
      </c>
      <c r="D2">
        <v>1</v>
      </c>
      <c r="E2" s="2">
        <v>2171.29</v>
      </c>
      <c r="F2" s="2">
        <v>3578.27</v>
      </c>
      <c r="G2" s="1">
        <v>42917</v>
      </c>
      <c r="H2" s="6">
        <f>YEAR(Table1[[#This Row],[OrderDate]])</f>
        <v>2017</v>
      </c>
      <c r="I2" s="6">
        <f>MONTH(Table1[[#This Row],[OrderDate]])</f>
        <v>7</v>
      </c>
      <c r="J2" s="1">
        <v>42921</v>
      </c>
      <c r="K2">
        <v>4</v>
      </c>
      <c r="L2" t="s">
        <v>20</v>
      </c>
      <c r="M2" t="s">
        <v>21</v>
      </c>
      <c r="N2" t="s">
        <v>22</v>
      </c>
      <c r="O2" t="s">
        <v>0</v>
      </c>
      <c r="P2" t="str">
        <f>UPPER(Table1[[#This Row],[CustomerCountry]])</f>
        <v>CANADA</v>
      </c>
      <c r="Q2" t="s">
        <v>23</v>
      </c>
      <c r="R2" t="s">
        <v>24</v>
      </c>
      <c r="S2" t="s">
        <v>25</v>
      </c>
      <c r="T2" t="s">
        <v>26</v>
      </c>
      <c r="U2" t="s">
        <v>27</v>
      </c>
      <c r="W2" t="s">
        <v>2705</v>
      </c>
      <c r="X2" s="3">
        <f>MIN(Table1[ItemPrice])</f>
        <v>699.1</v>
      </c>
      <c r="Y2" s="3">
        <f>ROUNDUP(X2,0)</f>
        <v>700</v>
      </c>
    </row>
    <row r="3" spans="1:25" x14ac:dyDescent="0.3">
      <c r="A3" t="s">
        <v>28</v>
      </c>
      <c r="B3" t="str">
        <f>RIGHT(Table1[[#This Row],[OrderNo]],5)</f>
        <v>43698</v>
      </c>
      <c r="C3">
        <v>43698001</v>
      </c>
      <c r="D3">
        <v>1</v>
      </c>
      <c r="E3" s="2">
        <v>1912.15</v>
      </c>
      <c r="F3" s="2">
        <v>3399.99</v>
      </c>
      <c r="G3" s="1">
        <v>42917</v>
      </c>
      <c r="H3" s="6">
        <f>YEAR(Table1[[#This Row],[OrderDate]])</f>
        <v>2017</v>
      </c>
      <c r="I3" s="6">
        <f>MONTH(Table1[[#This Row],[OrderDate]])</f>
        <v>7</v>
      </c>
      <c r="J3" s="1">
        <v>42927</v>
      </c>
      <c r="K3">
        <v>10</v>
      </c>
      <c r="L3" t="s">
        <v>29</v>
      </c>
      <c r="M3" t="s">
        <v>30</v>
      </c>
      <c r="N3" t="s">
        <v>31</v>
      </c>
      <c r="O3" t="s">
        <v>32</v>
      </c>
      <c r="P3" t="str">
        <f>UPPER(Table1[[#This Row],[CustomerCountry]])</f>
        <v>FRANCE</v>
      </c>
      <c r="Q3" t="s">
        <v>23</v>
      </c>
      <c r="R3" t="s">
        <v>33</v>
      </c>
      <c r="S3" t="s">
        <v>34</v>
      </c>
      <c r="T3" t="s">
        <v>35</v>
      </c>
      <c r="U3" t="s">
        <v>36</v>
      </c>
      <c r="W3" t="s">
        <v>2706</v>
      </c>
      <c r="X3" s="3">
        <f>MAX(Table1[ItemPrice])</f>
        <v>3578.27</v>
      </c>
      <c r="Y3" s="3">
        <f>ROUNDUP(X3,0)</f>
        <v>3579</v>
      </c>
    </row>
    <row r="4" spans="1:25" x14ac:dyDescent="0.3">
      <c r="A4" t="s">
        <v>37</v>
      </c>
      <c r="B4" t="str">
        <f>RIGHT(Table1[[#This Row],[OrderNo]],5)</f>
        <v>43699</v>
      </c>
      <c r="C4">
        <v>43699001</v>
      </c>
      <c r="D4">
        <v>1</v>
      </c>
      <c r="E4" s="2">
        <v>1912.15</v>
      </c>
      <c r="F4" s="2">
        <v>3399.99</v>
      </c>
      <c r="G4" s="1">
        <v>42917</v>
      </c>
      <c r="H4" s="6">
        <f>YEAR(Table1[[#This Row],[OrderDate]])</f>
        <v>2017</v>
      </c>
      <c r="I4" s="6">
        <f>MONTH(Table1[[#This Row],[OrderDate]])</f>
        <v>7</v>
      </c>
      <c r="J4" s="1">
        <v>42922</v>
      </c>
      <c r="K4">
        <v>5</v>
      </c>
      <c r="L4" t="s">
        <v>38</v>
      </c>
      <c r="M4" t="s">
        <v>39</v>
      </c>
      <c r="N4" t="s">
        <v>40</v>
      </c>
      <c r="O4" t="s">
        <v>41</v>
      </c>
      <c r="P4" t="str">
        <f>UPPER(Table1[[#This Row],[CustomerCountry]])</f>
        <v>UNITED STATES</v>
      </c>
      <c r="Q4" t="s">
        <v>23</v>
      </c>
      <c r="R4" t="s">
        <v>33</v>
      </c>
      <c r="S4" t="s">
        <v>34</v>
      </c>
      <c r="T4" t="s">
        <v>35</v>
      </c>
      <c r="U4" t="s">
        <v>36</v>
      </c>
      <c r="W4" t="s">
        <v>2707</v>
      </c>
      <c r="X4" s="3">
        <f>AVERAGE(Table1[ItemPrice])</f>
        <v>3216.5865611990375</v>
      </c>
      <c r="Y4" s="3">
        <f>ROUND(X4,1)</f>
        <v>3216.6</v>
      </c>
    </row>
    <row r="5" spans="1:25" x14ac:dyDescent="0.3">
      <c r="A5" t="s">
        <v>42</v>
      </c>
      <c r="B5" t="str">
        <f>RIGHT(Table1[[#This Row],[OrderNo]],5)</f>
        <v>43700</v>
      </c>
      <c r="C5">
        <v>43700001</v>
      </c>
      <c r="D5">
        <v>1</v>
      </c>
      <c r="E5" s="2">
        <v>413.15</v>
      </c>
      <c r="F5" s="2">
        <v>699.1</v>
      </c>
      <c r="G5" s="1">
        <v>42917</v>
      </c>
      <c r="H5" s="6">
        <f>YEAR(Table1[[#This Row],[OrderDate]])</f>
        <v>2017</v>
      </c>
      <c r="I5" s="6">
        <f>MONTH(Table1[[#This Row],[OrderDate]])</f>
        <v>7</v>
      </c>
      <c r="J5" s="1">
        <v>42926</v>
      </c>
      <c r="K5">
        <v>9</v>
      </c>
      <c r="L5" t="s">
        <v>43</v>
      </c>
      <c r="M5" t="s">
        <v>44</v>
      </c>
      <c r="N5" t="s">
        <v>45</v>
      </c>
      <c r="O5" t="s">
        <v>41</v>
      </c>
      <c r="P5" t="str">
        <f>UPPER(Table1[[#This Row],[CustomerCountry]])</f>
        <v>UNITED STATES</v>
      </c>
      <c r="Q5" t="s">
        <v>23</v>
      </c>
      <c r="R5" t="s">
        <v>24</v>
      </c>
      <c r="S5" t="s">
        <v>46</v>
      </c>
      <c r="T5" t="s">
        <v>1</v>
      </c>
      <c r="U5" t="s">
        <v>47</v>
      </c>
      <c r="W5" t="s">
        <v>2708</v>
      </c>
      <c r="X5" s="4">
        <f>SUM(Table1[ItemPrice])</f>
        <v>3863120.4600000442</v>
      </c>
    </row>
    <row r="6" spans="1:25" x14ac:dyDescent="0.3">
      <c r="A6" t="s">
        <v>48</v>
      </c>
      <c r="B6" t="str">
        <f>RIGHT(Table1[[#This Row],[OrderNo]],5)</f>
        <v>43701</v>
      </c>
      <c r="C6">
        <v>43701001</v>
      </c>
      <c r="D6">
        <v>1</v>
      </c>
      <c r="E6" s="2">
        <v>1912.15</v>
      </c>
      <c r="F6" s="2">
        <v>3399.99</v>
      </c>
      <c r="G6" s="1">
        <v>42917</v>
      </c>
      <c r="H6" s="6">
        <f>YEAR(Table1[[#This Row],[OrderDate]])</f>
        <v>2017</v>
      </c>
      <c r="I6" s="6">
        <f>MONTH(Table1[[#This Row],[OrderDate]])</f>
        <v>7</v>
      </c>
      <c r="J6" s="1">
        <v>42927</v>
      </c>
      <c r="K6">
        <v>10</v>
      </c>
      <c r="L6" t="s">
        <v>49</v>
      </c>
      <c r="M6" t="s">
        <v>50</v>
      </c>
      <c r="N6" t="s">
        <v>51</v>
      </c>
      <c r="O6" t="s">
        <v>52</v>
      </c>
      <c r="P6" t="str">
        <f>UPPER(Table1[[#This Row],[CustomerCountry]])</f>
        <v>AUSTRALIA</v>
      </c>
      <c r="Q6" t="s">
        <v>23</v>
      </c>
      <c r="R6" t="s">
        <v>33</v>
      </c>
      <c r="S6" t="s">
        <v>34</v>
      </c>
      <c r="T6" t="s">
        <v>35</v>
      </c>
      <c r="U6" t="s">
        <v>36</v>
      </c>
      <c r="W6" t="s">
        <v>2709</v>
      </c>
      <c r="X6" s="4">
        <f>SUM(Table1[ItemPrice])-SUM(Table1[ItemCost])</f>
        <v>1551931.0300000291</v>
      </c>
    </row>
    <row r="7" spans="1:25" x14ac:dyDescent="0.3">
      <c r="A7" t="s">
        <v>53</v>
      </c>
      <c r="B7" t="str">
        <f>RIGHT(Table1[[#This Row],[OrderNo]],5)</f>
        <v>43702</v>
      </c>
      <c r="C7">
        <v>43702001</v>
      </c>
      <c r="D7">
        <v>1</v>
      </c>
      <c r="E7" s="2">
        <v>2171.29</v>
      </c>
      <c r="F7" s="2">
        <v>3578.27</v>
      </c>
      <c r="G7" s="1">
        <v>42917</v>
      </c>
      <c r="H7" s="6">
        <f>YEAR(Table1[[#This Row],[OrderDate]])</f>
        <v>2017</v>
      </c>
      <c r="I7" s="6">
        <f>MONTH(Table1[[#This Row],[OrderDate]])</f>
        <v>7</v>
      </c>
      <c r="J7" s="1">
        <v>42921</v>
      </c>
      <c r="K7">
        <v>4</v>
      </c>
      <c r="L7" t="s">
        <v>54</v>
      </c>
      <c r="N7" t="s">
        <v>45</v>
      </c>
      <c r="O7" t="s">
        <v>41</v>
      </c>
      <c r="P7" t="str">
        <f>UPPER(Table1[[#This Row],[CustomerCountry]])</f>
        <v>UNITED STATES</v>
      </c>
      <c r="Q7" t="s">
        <v>23</v>
      </c>
      <c r="R7" t="s">
        <v>24</v>
      </c>
      <c r="S7" t="s">
        <v>55</v>
      </c>
      <c r="T7" t="s">
        <v>26</v>
      </c>
      <c r="U7" t="s">
        <v>27</v>
      </c>
      <c r="W7" t="s">
        <v>2710</v>
      </c>
      <c r="X7" s="5">
        <f>X6/X5</f>
        <v>0.40172990877949777</v>
      </c>
    </row>
    <row r="8" spans="1:25" x14ac:dyDescent="0.3">
      <c r="A8" t="s">
        <v>56</v>
      </c>
      <c r="B8" t="str">
        <f>RIGHT(Table1[[#This Row],[OrderNo]],5)</f>
        <v>43703</v>
      </c>
      <c r="C8">
        <v>43703001</v>
      </c>
      <c r="D8">
        <v>1</v>
      </c>
      <c r="E8" s="2">
        <v>2171.29</v>
      </c>
      <c r="F8" s="2">
        <v>3578.27</v>
      </c>
      <c r="G8" s="1">
        <v>42917</v>
      </c>
      <c r="H8" s="6">
        <f>YEAR(Table1[[#This Row],[OrderDate]])</f>
        <v>2017</v>
      </c>
      <c r="I8" s="6">
        <f>MONTH(Table1[[#This Row],[OrderDate]])</f>
        <v>7</v>
      </c>
      <c r="J8" s="1">
        <v>42923</v>
      </c>
      <c r="K8">
        <v>6</v>
      </c>
      <c r="L8" t="s">
        <v>57</v>
      </c>
      <c r="M8" t="s">
        <v>58</v>
      </c>
      <c r="N8" t="s">
        <v>59</v>
      </c>
      <c r="O8" t="s">
        <v>52</v>
      </c>
      <c r="P8" t="str">
        <f>UPPER(Table1[[#This Row],[CustomerCountry]])</f>
        <v>AUSTRALIA</v>
      </c>
      <c r="Q8" t="s">
        <v>23</v>
      </c>
      <c r="R8" t="s">
        <v>24</v>
      </c>
      <c r="S8" t="s">
        <v>25</v>
      </c>
      <c r="T8" t="s">
        <v>26</v>
      </c>
      <c r="U8" t="s">
        <v>27</v>
      </c>
      <c r="X8" s="2"/>
    </row>
    <row r="9" spans="1:25" x14ac:dyDescent="0.3">
      <c r="A9" t="s">
        <v>60</v>
      </c>
      <c r="B9" t="str">
        <f>RIGHT(Table1[[#This Row],[OrderNo]],5)</f>
        <v>43704</v>
      </c>
      <c r="C9">
        <v>43704001</v>
      </c>
      <c r="D9">
        <v>1</v>
      </c>
      <c r="E9" s="2">
        <v>1898.09</v>
      </c>
      <c r="F9" s="2">
        <v>3374.99</v>
      </c>
      <c r="G9" s="1">
        <v>42917</v>
      </c>
      <c r="H9" s="6">
        <f>YEAR(Table1[[#This Row],[OrderDate]])</f>
        <v>2017</v>
      </c>
      <c r="I9" s="6">
        <f>MONTH(Table1[[#This Row],[OrderDate]])</f>
        <v>7</v>
      </c>
      <c r="J9" s="1">
        <v>42920</v>
      </c>
      <c r="K9">
        <v>3</v>
      </c>
      <c r="L9" t="s">
        <v>61</v>
      </c>
      <c r="M9" t="s">
        <v>62</v>
      </c>
      <c r="N9" t="s">
        <v>63</v>
      </c>
      <c r="O9" t="s">
        <v>52</v>
      </c>
      <c r="P9" t="str">
        <f>UPPER(Table1[[#This Row],[CustomerCountry]])</f>
        <v>AUSTRALIA</v>
      </c>
      <c r="Q9" t="s">
        <v>23</v>
      </c>
      <c r="R9" t="s">
        <v>33</v>
      </c>
      <c r="S9" t="s">
        <v>64</v>
      </c>
      <c r="T9" t="s">
        <v>1</v>
      </c>
      <c r="U9" t="s">
        <v>36</v>
      </c>
    </row>
    <row r="10" spans="1:25" x14ac:dyDescent="0.3">
      <c r="A10" t="s">
        <v>65</v>
      </c>
      <c r="B10" t="str">
        <f>RIGHT(Table1[[#This Row],[OrderNo]],5)</f>
        <v>43705</v>
      </c>
      <c r="C10">
        <v>43705001</v>
      </c>
      <c r="D10">
        <v>1</v>
      </c>
      <c r="E10" s="2">
        <v>1912.15</v>
      </c>
      <c r="F10" s="2">
        <v>3399.99</v>
      </c>
      <c r="G10" s="1">
        <v>42917</v>
      </c>
      <c r="H10" s="6">
        <f>YEAR(Table1[[#This Row],[OrderDate]])</f>
        <v>2017</v>
      </c>
      <c r="I10" s="6">
        <f>MONTH(Table1[[#This Row],[OrderDate]])</f>
        <v>7</v>
      </c>
      <c r="J10" s="1">
        <v>42921</v>
      </c>
      <c r="K10">
        <v>4</v>
      </c>
      <c r="L10" t="s">
        <v>66</v>
      </c>
      <c r="M10" t="s">
        <v>62</v>
      </c>
      <c r="N10" t="s">
        <v>63</v>
      </c>
      <c r="O10" t="s">
        <v>52</v>
      </c>
      <c r="P10" t="str">
        <f>UPPER(Table1[[#This Row],[CustomerCountry]])</f>
        <v>AUSTRALIA</v>
      </c>
      <c r="Q10" t="s">
        <v>23</v>
      </c>
      <c r="R10" t="s">
        <v>33</v>
      </c>
      <c r="S10" t="s">
        <v>67</v>
      </c>
      <c r="T10" t="s">
        <v>35</v>
      </c>
      <c r="U10" t="s">
        <v>36</v>
      </c>
    </row>
    <row r="11" spans="1:25" x14ac:dyDescent="0.3">
      <c r="A11" t="s">
        <v>68</v>
      </c>
      <c r="B11" t="str">
        <f>RIGHT(Table1[[#This Row],[OrderNo]],5)</f>
        <v>43706</v>
      </c>
      <c r="C11">
        <v>43706001</v>
      </c>
      <c r="D11">
        <v>1</v>
      </c>
      <c r="E11" s="2">
        <v>2171.29</v>
      </c>
      <c r="F11" s="2">
        <v>3578.27</v>
      </c>
      <c r="G11" s="1">
        <v>42918</v>
      </c>
      <c r="H11" s="6">
        <f>YEAR(Table1[[#This Row],[OrderDate]])</f>
        <v>2017</v>
      </c>
      <c r="I11" s="6">
        <f>MONTH(Table1[[#This Row],[OrderDate]])</f>
        <v>7</v>
      </c>
      <c r="J11" s="1">
        <v>42924</v>
      </c>
      <c r="K11">
        <v>6</v>
      </c>
      <c r="L11" t="s">
        <v>69</v>
      </c>
      <c r="M11" t="s">
        <v>70</v>
      </c>
      <c r="N11" t="s">
        <v>45</v>
      </c>
      <c r="O11" t="s">
        <v>41</v>
      </c>
      <c r="P11" t="str">
        <f>UPPER(Table1[[#This Row],[CustomerCountry]])</f>
        <v>UNITED STATES</v>
      </c>
      <c r="Q11" t="s">
        <v>23</v>
      </c>
      <c r="R11" t="s">
        <v>24</v>
      </c>
      <c r="S11" t="s">
        <v>71</v>
      </c>
      <c r="T11" t="s">
        <v>26</v>
      </c>
      <c r="U11" t="s">
        <v>27</v>
      </c>
    </row>
    <row r="12" spans="1:25" x14ac:dyDescent="0.3">
      <c r="A12" t="s">
        <v>72</v>
      </c>
      <c r="B12" t="str">
        <f>RIGHT(Table1[[#This Row],[OrderNo]],5)</f>
        <v>43707</v>
      </c>
      <c r="C12">
        <v>43707001</v>
      </c>
      <c r="D12">
        <v>1</v>
      </c>
      <c r="E12" s="2">
        <v>2171.29</v>
      </c>
      <c r="F12" s="2">
        <v>3578.27</v>
      </c>
      <c r="G12" s="1">
        <v>42918</v>
      </c>
      <c r="H12" s="6">
        <f>YEAR(Table1[[#This Row],[OrderDate]])</f>
        <v>2017</v>
      </c>
      <c r="I12" s="6">
        <f>MONTH(Table1[[#This Row],[OrderDate]])</f>
        <v>7</v>
      </c>
      <c r="J12" s="1">
        <v>42925</v>
      </c>
      <c r="K12">
        <v>7</v>
      </c>
      <c r="L12" t="s">
        <v>73</v>
      </c>
      <c r="M12" t="s">
        <v>74</v>
      </c>
      <c r="N12" t="s">
        <v>45</v>
      </c>
      <c r="O12" t="s">
        <v>41</v>
      </c>
      <c r="P12" t="str">
        <f>UPPER(Table1[[#This Row],[CustomerCountry]])</f>
        <v>UNITED STATES</v>
      </c>
      <c r="Q12" t="s">
        <v>23</v>
      </c>
      <c r="R12" t="s">
        <v>24</v>
      </c>
      <c r="S12" t="s">
        <v>71</v>
      </c>
      <c r="T12" t="s">
        <v>26</v>
      </c>
      <c r="U12" t="s">
        <v>27</v>
      </c>
    </row>
    <row r="13" spans="1:25" x14ac:dyDescent="0.3">
      <c r="A13" t="s">
        <v>75</v>
      </c>
      <c r="B13" t="str">
        <f>RIGHT(Table1[[#This Row],[OrderNo]],5)</f>
        <v>43708</v>
      </c>
      <c r="C13">
        <v>43708001</v>
      </c>
      <c r="D13">
        <v>1</v>
      </c>
      <c r="E13" s="2">
        <v>413.15</v>
      </c>
      <c r="F13" s="2">
        <v>699.1</v>
      </c>
      <c r="G13" s="1">
        <v>42918</v>
      </c>
      <c r="H13" s="6">
        <f>YEAR(Table1[[#This Row],[OrderDate]])</f>
        <v>2017</v>
      </c>
      <c r="I13" s="6">
        <f>MONTH(Table1[[#This Row],[OrderDate]])</f>
        <v>7</v>
      </c>
      <c r="J13" s="1">
        <v>42921</v>
      </c>
      <c r="K13">
        <v>3</v>
      </c>
      <c r="L13" t="s">
        <v>76</v>
      </c>
      <c r="M13" t="s">
        <v>77</v>
      </c>
      <c r="N13" t="s">
        <v>78</v>
      </c>
      <c r="O13" t="s">
        <v>79</v>
      </c>
      <c r="P13" t="str">
        <f>UPPER(Table1[[#This Row],[CustomerCountry]])</f>
        <v>UNITED KINGDOM</v>
      </c>
      <c r="Q13" t="s">
        <v>23</v>
      </c>
      <c r="R13" t="s">
        <v>24</v>
      </c>
      <c r="S13" t="s">
        <v>80</v>
      </c>
      <c r="T13" t="s">
        <v>26</v>
      </c>
      <c r="U13" t="s">
        <v>47</v>
      </c>
    </row>
    <row r="14" spans="1:25" x14ac:dyDescent="0.3">
      <c r="A14" t="s">
        <v>81</v>
      </c>
      <c r="B14" t="str">
        <f>RIGHT(Table1[[#This Row],[OrderNo]],5)</f>
        <v>43709</v>
      </c>
      <c r="C14">
        <v>43709001</v>
      </c>
      <c r="D14">
        <v>1</v>
      </c>
      <c r="E14" s="2">
        <v>2171.29</v>
      </c>
      <c r="F14" s="2">
        <v>3578.27</v>
      </c>
      <c r="G14" s="1">
        <v>42918</v>
      </c>
      <c r="H14" s="6">
        <f>YEAR(Table1[[#This Row],[OrderDate]])</f>
        <v>2017</v>
      </c>
      <c r="I14" s="6">
        <f>MONTH(Table1[[#This Row],[OrderDate]])</f>
        <v>7</v>
      </c>
      <c r="J14" s="1">
        <v>42923</v>
      </c>
      <c r="K14">
        <v>5</v>
      </c>
      <c r="L14" t="s">
        <v>82</v>
      </c>
      <c r="M14" t="s">
        <v>83</v>
      </c>
      <c r="N14" t="s">
        <v>63</v>
      </c>
      <c r="O14" t="s">
        <v>52</v>
      </c>
      <c r="P14" t="str">
        <f>UPPER(Table1[[#This Row],[CustomerCountry]])</f>
        <v>AUSTRALIA</v>
      </c>
      <c r="Q14" t="s">
        <v>23</v>
      </c>
      <c r="R14" t="s">
        <v>24</v>
      </c>
      <c r="S14" t="s">
        <v>84</v>
      </c>
      <c r="T14" t="s">
        <v>26</v>
      </c>
      <c r="U14" t="s">
        <v>27</v>
      </c>
    </row>
    <row r="15" spans="1:25" x14ac:dyDescent="0.3">
      <c r="A15" t="s">
        <v>85</v>
      </c>
      <c r="B15" t="str">
        <f>RIGHT(Table1[[#This Row],[OrderNo]],5)</f>
        <v>43710</v>
      </c>
      <c r="C15">
        <v>43710001</v>
      </c>
      <c r="D15">
        <v>1</v>
      </c>
      <c r="E15" s="2">
        <v>2171.29</v>
      </c>
      <c r="F15" s="2">
        <v>3578.27</v>
      </c>
      <c r="G15" s="1">
        <v>42918</v>
      </c>
      <c r="H15" s="6">
        <f>YEAR(Table1[[#This Row],[OrderDate]])</f>
        <v>2017</v>
      </c>
      <c r="I15" s="6">
        <f>MONTH(Table1[[#This Row],[OrderDate]])</f>
        <v>7</v>
      </c>
      <c r="J15" s="1">
        <v>42926</v>
      </c>
      <c r="K15">
        <v>8</v>
      </c>
      <c r="L15" t="s">
        <v>86</v>
      </c>
      <c r="M15" t="s">
        <v>87</v>
      </c>
      <c r="N15" t="s">
        <v>51</v>
      </c>
      <c r="O15" t="s">
        <v>52</v>
      </c>
      <c r="P15" t="str">
        <f>UPPER(Table1[[#This Row],[CustomerCountry]])</f>
        <v>AUSTRALIA</v>
      </c>
      <c r="Q15" t="s">
        <v>23</v>
      </c>
      <c r="R15" t="s">
        <v>24</v>
      </c>
      <c r="S15" t="s">
        <v>88</v>
      </c>
      <c r="T15" t="s">
        <v>26</v>
      </c>
      <c r="U15" t="s">
        <v>27</v>
      </c>
    </row>
    <row r="16" spans="1:25" x14ac:dyDescent="0.3">
      <c r="A16" t="s">
        <v>89</v>
      </c>
      <c r="B16" t="str">
        <f>RIGHT(Table1[[#This Row],[OrderNo]],5)</f>
        <v>43711</v>
      </c>
      <c r="C16">
        <v>43711001</v>
      </c>
      <c r="D16">
        <v>1</v>
      </c>
      <c r="E16" s="2">
        <v>2171.29</v>
      </c>
      <c r="F16" s="2">
        <v>3578.27</v>
      </c>
      <c r="G16" s="1">
        <v>42918</v>
      </c>
      <c r="H16" s="6">
        <f>YEAR(Table1[[#This Row],[OrderDate]])</f>
        <v>2017</v>
      </c>
      <c r="I16" s="6">
        <f>MONTH(Table1[[#This Row],[OrderDate]])</f>
        <v>7</v>
      </c>
      <c r="J16" s="1">
        <v>42928</v>
      </c>
      <c r="K16">
        <v>10</v>
      </c>
      <c r="L16" t="s">
        <v>90</v>
      </c>
      <c r="M16" t="s">
        <v>91</v>
      </c>
      <c r="N16" t="s">
        <v>40</v>
      </c>
      <c r="O16" t="s">
        <v>41</v>
      </c>
      <c r="P16" t="str">
        <f>UPPER(Table1[[#This Row],[CustomerCountry]])</f>
        <v>UNITED STATES</v>
      </c>
      <c r="Q16" t="s">
        <v>23</v>
      </c>
      <c r="R16" t="s">
        <v>24</v>
      </c>
      <c r="S16" t="s">
        <v>88</v>
      </c>
      <c r="T16" t="s">
        <v>26</v>
      </c>
      <c r="U16" t="s">
        <v>27</v>
      </c>
    </row>
    <row r="17" spans="1:21" x14ac:dyDescent="0.3">
      <c r="A17" t="s">
        <v>92</v>
      </c>
      <c r="B17" t="str">
        <f>RIGHT(Table1[[#This Row],[OrderNo]],5)</f>
        <v>43712</v>
      </c>
      <c r="C17">
        <v>43712001</v>
      </c>
      <c r="D17">
        <v>1</v>
      </c>
      <c r="E17" s="2">
        <v>2171.29</v>
      </c>
      <c r="F17" s="2">
        <v>3578.27</v>
      </c>
      <c r="G17" s="1">
        <v>42918</v>
      </c>
      <c r="H17" s="6">
        <f>YEAR(Table1[[#This Row],[OrderDate]])</f>
        <v>2017</v>
      </c>
      <c r="I17" s="6">
        <f>MONTH(Table1[[#This Row],[OrderDate]])</f>
        <v>7</v>
      </c>
      <c r="J17" s="1">
        <v>42924</v>
      </c>
      <c r="K17">
        <v>6</v>
      </c>
      <c r="L17" t="s">
        <v>93</v>
      </c>
      <c r="M17" t="s">
        <v>94</v>
      </c>
      <c r="N17" t="s">
        <v>95</v>
      </c>
      <c r="O17" t="s">
        <v>96</v>
      </c>
      <c r="P17" t="str">
        <f>UPPER(Table1[[#This Row],[CustomerCountry]])</f>
        <v>GERMANY</v>
      </c>
      <c r="Q17" t="s">
        <v>23</v>
      </c>
      <c r="R17" t="s">
        <v>24</v>
      </c>
      <c r="S17" t="s">
        <v>55</v>
      </c>
      <c r="T17" t="s">
        <v>26</v>
      </c>
      <c r="U17" t="s">
        <v>27</v>
      </c>
    </row>
    <row r="18" spans="1:21" x14ac:dyDescent="0.3">
      <c r="A18" t="s">
        <v>97</v>
      </c>
      <c r="B18" t="str">
        <f>RIGHT(Table1[[#This Row],[OrderNo]],5)</f>
        <v>43713</v>
      </c>
      <c r="C18">
        <v>43713001</v>
      </c>
      <c r="D18">
        <v>1</v>
      </c>
      <c r="E18" s="2">
        <v>2171.29</v>
      </c>
      <c r="F18" s="2">
        <v>3578.27</v>
      </c>
      <c r="G18" s="1">
        <v>42919</v>
      </c>
      <c r="H18" s="6">
        <f>YEAR(Table1[[#This Row],[OrderDate]])</f>
        <v>2017</v>
      </c>
      <c r="I18" s="6">
        <f>MONTH(Table1[[#This Row],[OrderDate]])</f>
        <v>7</v>
      </c>
      <c r="J18" s="1">
        <v>42925</v>
      </c>
      <c r="K18">
        <v>6</v>
      </c>
      <c r="L18" t="s">
        <v>98</v>
      </c>
      <c r="M18" t="s">
        <v>99</v>
      </c>
      <c r="N18" t="s">
        <v>45</v>
      </c>
      <c r="O18" t="s">
        <v>41</v>
      </c>
      <c r="P18" t="str">
        <f>UPPER(Table1[[#This Row],[CustomerCountry]])</f>
        <v>UNITED STATES</v>
      </c>
      <c r="Q18" t="s">
        <v>23</v>
      </c>
      <c r="R18" t="s">
        <v>24</v>
      </c>
      <c r="S18" t="s">
        <v>25</v>
      </c>
      <c r="T18" t="s">
        <v>26</v>
      </c>
      <c r="U18" t="s">
        <v>27</v>
      </c>
    </row>
    <row r="19" spans="1:21" x14ac:dyDescent="0.3">
      <c r="A19" t="s">
        <v>100</v>
      </c>
      <c r="B19" t="str">
        <f>RIGHT(Table1[[#This Row],[OrderNo]],5)</f>
        <v>43714</v>
      </c>
      <c r="C19">
        <v>43714001</v>
      </c>
      <c r="D19">
        <v>1</v>
      </c>
      <c r="E19" s="2">
        <v>2171.29</v>
      </c>
      <c r="F19" s="2">
        <v>3578.27</v>
      </c>
      <c r="G19" s="1">
        <v>42919</v>
      </c>
      <c r="H19" s="6">
        <f>YEAR(Table1[[#This Row],[OrderDate]])</f>
        <v>2017</v>
      </c>
      <c r="I19" s="6">
        <f>MONTH(Table1[[#This Row],[OrderDate]])</f>
        <v>7</v>
      </c>
      <c r="J19" s="1">
        <v>42921</v>
      </c>
      <c r="K19">
        <v>2</v>
      </c>
      <c r="L19" t="s">
        <v>101</v>
      </c>
      <c r="M19" t="s">
        <v>102</v>
      </c>
      <c r="N19" t="s">
        <v>78</v>
      </c>
      <c r="O19" t="s">
        <v>79</v>
      </c>
      <c r="P19" t="str">
        <f>UPPER(Table1[[#This Row],[CustomerCountry]])</f>
        <v>UNITED KINGDOM</v>
      </c>
      <c r="Q19" t="s">
        <v>23</v>
      </c>
      <c r="R19" t="s">
        <v>24</v>
      </c>
      <c r="S19" t="s">
        <v>55</v>
      </c>
      <c r="T19" t="s">
        <v>26</v>
      </c>
      <c r="U19" t="s">
        <v>27</v>
      </c>
    </row>
    <row r="20" spans="1:21" x14ac:dyDescent="0.3">
      <c r="A20" t="s">
        <v>103</v>
      </c>
      <c r="B20" t="str">
        <f>RIGHT(Table1[[#This Row],[OrderNo]],5)</f>
        <v>43715</v>
      </c>
      <c r="C20">
        <v>43715001</v>
      </c>
      <c r="D20">
        <v>1</v>
      </c>
      <c r="E20" s="2">
        <v>2171.29</v>
      </c>
      <c r="F20" s="2">
        <v>3578.27</v>
      </c>
      <c r="G20" s="1">
        <v>42919</v>
      </c>
      <c r="H20" s="6">
        <f>YEAR(Table1[[#This Row],[OrderDate]])</f>
        <v>2017</v>
      </c>
      <c r="I20" s="6">
        <f>MONTH(Table1[[#This Row],[OrderDate]])</f>
        <v>7</v>
      </c>
      <c r="J20" s="1">
        <v>42927</v>
      </c>
      <c r="K20">
        <v>8</v>
      </c>
      <c r="L20" t="s">
        <v>104</v>
      </c>
      <c r="M20" t="s">
        <v>105</v>
      </c>
      <c r="N20" t="s">
        <v>106</v>
      </c>
      <c r="O20" t="s">
        <v>52</v>
      </c>
      <c r="P20" t="str">
        <f>UPPER(Table1[[#This Row],[CustomerCountry]])</f>
        <v>AUSTRALIA</v>
      </c>
      <c r="Q20" t="s">
        <v>23</v>
      </c>
      <c r="R20" t="s">
        <v>24</v>
      </c>
      <c r="S20" t="s">
        <v>88</v>
      </c>
      <c r="T20" t="s">
        <v>26</v>
      </c>
      <c r="U20" t="s">
        <v>27</v>
      </c>
    </row>
    <row r="21" spans="1:21" x14ac:dyDescent="0.3">
      <c r="A21" t="s">
        <v>107</v>
      </c>
      <c r="B21" t="str">
        <f>RIGHT(Table1[[#This Row],[OrderNo]],5)</f>
        <v>43716</v>
      </c>
      <c r="C21">
        <v>43716001</v>
      </c>
      <c r="D21">
        <v>1</v>
      </c>
      <c r="E21" s="2">
        <v>2171.29</v>
      </c>
      <c r="F21" s="2">
        <v>3578.27</v>
      </c>
      <c r="G21" s="1">
        <v>42919</v>
      </c>
      <c r="H21" s="6">
        <f>YEAR(Table1[[#This Row],[OrderDate]])</f>
        <v>2017</v>
      </c>
      <c r="I21" s="6">
        <f>MONTH(Table1[[#This Row],[OrderDate]])</f>
        <v>7</v>
      </c>
      <c r="J21" s="1">
        <v>42925</v>
      </c>
      <c r="K21">
        <v>6</v>
      </c>
      <c r="L21" t="s">
        <v>108</v>
      </c>
      <c r="M21" t="s">
        <v>109</v>
      </c>
      <c r="N21" t="s">
        <v>51</v>
      </c>
      <c r="O21" t="s">
        <v>52</v>
      </c>
      <c r="P21" t="str">
        <f>UPPER(Table1[[#This Row],[CustomerCountry]])</f>
        <v>AUSTRALIA</v>
      </c>
      <c r="Q21" t="s">
        <v>23</v>
      </c>
      <c r="R21" t="s">
        <v>24</v>
      </c>
      <c r="S21" t="s">
        <v>55</v>
      </c>
      <c r="T21" t="s">
        <v>26</v>
      </c>
      <c r="U21" t="s">
        <v>27</v>
      </c>
    </row>
    <row r="22" spans="1:21" x14ac:dyDescent="0.3">
      <c r="A22" t="s">
        <v>110</v>
      </c>
      <c r="B22" t="str">
        <f>RIGHT(Table1[[#This Row],[OrderNo]],5)</f>
        <v>43717</v>
      </c>
      <c r="C22">
        <v>43717001</v>
      </c>
      <c r="D22">
        <v>1</v>
      </c>
      <c r="E22" s="2">
        <v>413.15</v>
      </c>
      <c r="F22" s="2">
        <v>699.1</v>
      </c>
      <c r="G22" s="1">
        <v>42919</v>
      </c>
      <c r="H22" s="6">
        <f>YEAR(Table1[[#This Row],[OrderDate]])</f>
        <v>2017</v>
      </c>
      <c r="I22" s="6">
        <f>MONTH(Table1[[#This Row],[OrderDate]])</f>
        <v>7</v>
      </c>
      <c r="J22" s="1">
        <v>42924</v>
      </c>
      <c r="K22">
        <v>5</v>
      </c>
      <c r="L22" t="s">
        <v>111</v>
      </c>
      <c r="M22" t="s">
        <v>109</v>
      </c>
      <c r="N22" t="s">
        <v>51</v>
      </c>
      <c r="O22" t="s">
        <v>52</v>
      </c>
      <c r="P22" t="str">
        <f>UPPER(Table1[[#This Row],[CustomerCountry]])</f>
        <v>AUSTRALIA</v>
      </c>
      <c r="Q22" t="s">
        <v>23</v>
      </c>
      <c r="R22" t="s">
        <v>24</v>
      </c>
      <c r="S22" t="s">
        <v>46</v>
      </c>
      <c r="T22" t="s">
        <v>1</v>
      </c>
      <c r="U22" t="s">
        <v>47</v>
      </c>
    </row>
    <row r="23" spans="1:21" x14ac:dyDescent="0.3">
      <c r="A23" t="s">
        <v>112</v>
      </c>
      <c r="B23" t="str">
        <f>RIGHT(Table1[[#This Row],[OrderNo]],5)</f>
        <v>43718</v>
      </c>
      <c r="C23">
        <v>43718001</v>
      </c>
      <c r="D23">
        <v>1</v>
      </c>
      <c r="E23" s="2">
        <v>2171.29</v>
      </c>
      <c r="F23" s="2">
        <v>3578.27</v>
      </c>
      <c r="G23" s="1">
        <v>42919</v>
      </c>
      <c r="H23" s="6">
        <f>YEAR(Table1[[#This Row],[OrderDate]])</f>
        <v>2017</v>
      </c>
      <c r="I23" s="6">
        <f>MONTH(Table1[[#This Row],[OrderDate]])</f>
        <v>7</v>
      </c>
      <c r="J23" s="1">
        <v>42921</v>
      </c>
      <c r="K23">
        <v>2</v>
      </c>
      <c r="L23" t="s">
        <v>113</v>
      </c>
      <c r="M23" t="s">
        <v>114</v>
      </c>
      <c r="N23" t="s">
        <v>115</v>
      </c>
      <c r="O23" t="s">
        <v>41</v>
      </c>
      <c r="P23" t="str">
        <f>UPPER(Table1[[#This Row],[CustomerCountry]])</f>
        <v>UNITED STATES</v>
      </c>
      <c r="Q23" t="s">
        <v>23</v>
      </c>
      <c r="R23" t="s">
        <v>24</v>
      </c>
      <c r="S23" t="s">
        <v>55</v>
      </c>
      <c r="T23" t="s">
        <v>26</v>
      </c>
      <c r="U23" t="s">
        <v>27</v>
      </c>
    </row>
    <row r="24" spans="1:21" x14ac:dyDescent="0.3">
      <c r="A24" t="s">
        <v>116</v>
      </c>
      <c r="B24" t="str">
        <f>RIGHT(Table1[[#This Row],[OrderNo]],5)</f>
        <v>43719</v>
      </c>
      <c r="C24">
        <v>43719001</v>
      </c>
      <c r="D24">
        <v>1</v>
      </c>
      <c r="E24" s="2">
        <v>2171.29</v>
      </c>
      <c r="F24" s="2">
        <v>3578.27</v>
      </c>
      <c r="G24" s="1">
        <v>42919</v>
      </c>
      <c r="H24" s="6">
        <f>YEAR(Table1[[#This Row],[OrderDate]])</f>
        <v>2017</v>
      </c>
      <c r="I24" s="6">
        <f>MONTH(Table1[[#This Row],[OrderDate]])</f>
        <v>7</v>
      </c>
      <c r="J24" s="1">
        <v>42924</v>
      </c>
      <c r="K24">
        <v>5</v>
      </c>
      <c r="L24" t="s">
        <v>117</v>
      </c>
      <c r="M24" t="s">
        <v>118</v>
      </c>
      <c r="N24" t="s">
        <v>45</v>
      </c>
      <c r="O24" t="s">
        <v>41</v>
      </c>
      <c r="P24" t="str">
        <f>UPPER(Table1[[#This Row],[CustomerCountry]])</f>
        <v>UNITED STATES</v>
      </c>
      <c r="Q24" t="s">
        <v>23</v>
      </c>
      <c r="R24" t="s">
        <v>24</v>
      </c>
      <c r="S24" t="s">
        <v>71</v>
      </c>
      <c r="T24" t="s">
        <v>26</v>
      </c>
      <c r="U24" t="s">
        <v>27</v>
      </c>
    </row>
    <row r="25" spans="1:21" x14ac:dyDescent="0.3">
      <c r="A25" t="s">
        <v>119</v>
      </c>
      <c r="B25" t="str">
        <f>RIGHT(Table1[[#This Row],[OrderNo]],5)</f>
        <v>43720</v>
      </c>
      <c r="C25">
        <v>43720001</v>
      </c>
      <c r="D25">
        <v>1</v>
      </c>
      <c r="E25" s="2">
        <v>2171.29</v>
      </c>
      <c r="F25" s="2">
        <v>3578.27</v>
      </c>
      <c r="G25" s="1">
        <v>42919</v>
      </c>
      <c r="H25" s="6">
        <f>YEAR(Table1[[#This Row],[OrderDate]])</f>
        <v>2017</v>
      </c>
      <c r="I25" s="6">
        <f>MONTH(Table1[[#This Row],[OrderDate]])</f>
        <v>7</v>
      </c>
      <c r="J25" s="1">
        <v>42926</v>
      </c>
      <c r="K25">
        <v>7</v>
      </c>
      <c r="L25" t="s">
        <v>120</v>
      </c>
      <c r="M25" t="s">
        <v>121</v>
      </c>
      <c r="N25" t="s">
        <v>122</v>
      </c>
      <c r="O25" t="s">
        <v>96</v>
      </c>
      <c r="P25" t="str">
        <f>UPPER(Table1[[#This Row],[CustomerCountry]])</f>
        <v>GERMANY</v>
      </c>
      <c r="Q25" t="s">
        <v>23</v>
      </c>
      <c r="R25" t="s">
        <v>24</v>
      </c>
      <c r="S25" t="s">
        <v>55</v>
      </c>
      <c r="T25" t="s">
        <v>26</v>
      </c>
      <c r="U25" t="s">
        <v>27</v>
      </c>
    </row>
    <row r="26" spans="1:21" x14ac:dyDescent="0.3">
      <c r="A26" t="s">
        <v>123</v>
      </c>
      <c r="B26" t="str">
        <f>RIGHT(Table1[[#This Row],[OrderNo]],5)</f>
        <v>43721</v>
      </c>
      <c r="C26">
        <v>43721001</v>
      </c>
      <c r="D26">
        <v>1</v>
      </c>
      <c r="E26" s="2">
        <v>2171.29</v>
      </c>
      <c r="F26" s="2">
        <v>3578.27</v>
      </c>
      <c r="G26" s="1">
        <v>42919</v>
      </c>
      <c r="H26" s="6">
        <f>YEAR(Table1[[#This Row],[OrderDate]])</f>
        <v>2017</v>
      </c>
      <c r="I26" s="6">
        <f>MONTH(Table1[[#This Row],[OrderDate]])</f>
        <v>7</v>
      </c>
      <c r="J26" s="1">
        <v>42925</v>
      </c>
      <c r="K26">
        <v>6</v>
      </c>
      <c r="L26" t="s">
        <v>124</v>
      </c>
      <c r="M26" t="s">
        <v>102</v>
      </c>
      <c r="N26" t="s">
        <v>78</v>
      </c>
      <c r="O26" t="s">
        <v>79</v>
      </c>
      <c r="P26" t="str">
        <f>UPPER(Table1[[#This Row],[CustomerCountry]])</f>
        <v>UNITED KINGDOM</v>
      </c>
      <c r="Q26" t="s">
        <v>23</v>
      </c>
      <c r="R26" t="s">
        <v>24</v>
      </c>
      <c r="S26" t="s">
        <v>25</v>
      </c>
      <c r="T26" t="s">
        <v>26</v>
      </c>
      <c r="U26" t="s">
        <v>27</v>
      </c>
    </row>
    <row r="27" spans="1:21" x14ac:dyDescent="0.3">
      <c r="A27" t="s">
        <v>125</v>
      </c>
      <c r="B27" t="str">
        <f>RIGHT(Table1[[#This Row],[OrderNo]],5)</f>
        <v>43722</v>
      </c>
      <c r="C27">
        <v>43722001</v>
      </c>
      <c r="D27">
        <v>1</v>
      </c>
      <c r="E27" s="2">
        <v>2171.29</v>
      </c>
      <c r="F27" s="2">
        <v>3578.27</v>
      </c>
      <c r="G27" s="1">
        <v>42920</v>
      </c>
      <c r="H27" s="6">
        <f>YEAR(Table1[[#This Row],[OrderDate]])</f>
        <v>2017</v>
      </c>
      <c r="I27" s="6">
        <f>MONTH(Table1[[#This Row],[OrderDate]])</f>
        <v>7</v>
      </c>
      <c r="J27" s="1">
        <v>42929</v>
      </c>
      <c r="K27">
        <v>9</v>
      </c>
      <c r="L27" t="s">
        <v>126</v>
      </c>
      <c r="M27" t="s">
        <v>127</v>
      </c>
      <c r="N27" t="s">
        <v>78</v>
      </c>
      <c r="O27" t="s">
        <v>79</v>
      </c>
      <c r="P27" t="str">
        <f>UPPER(Table1[[#This Row],[CustomerCountry]])</f>
        <v>UNITED KINGDOM</v>
      </c>
      <c r="Q27" t="s">
        <v>23</v>
      </c>
      <c r="R27" t="s">
        <v>24</v>
      </c>
      <c r="S27" t="s">
        <v>71</v>
      </c>
      <c r="T27" t="s">
        <v>26</v>
      </c>
      <c r="U27" t="s">
        <v>27</v>
      </c>
    </row>
    <row r="28" spans="1:21" x14ac:dyDescent="0.3">
      <c r="A28" t="s">
        <v>128</v>
      </c>
      <c r="B28" t="str">
        <f>RIGHT(Table1[[#This Row],[OrderNo]],5)</f>
        <v>43723</v>
      </c>
      <c r="C28">
        <v>43723001</v>
      </c>
      <c r="D28">
        <v>1</v>
      </c>
      <c r="E28" s="2">
        <v>413.15</v>
      </c>
      <c r="F28" s="2">
        <v>699.1</v>
      </c>
      <c r="G28" s="1">
        <v>42920</v>
      </c>
      <c r="H28" s="6">
        <f>YEAR(Table1[[#This Row],[OrderDate]])</f>
        <v>2017</v>
      </c>
      <c r="I28" s="6">
        <f>MONTH(Table1[[#This Row],[OrderDate]])</f>
        <v>7</v>
      </c>
      <c r="J28" s="1">
        <v>42926</v>
      </c>
      <c r="K28">
        <v>6</v>
      </c>
      <c r="L28" t="s">
        <v>129</v>
      </c>
      <c r="M28" t="s">
        <v>130</v>
      </c>
      <c r="N28" t="s">
        <v>115</v>
      </c>
      <c r="O28" t="s">
        <v>41</v>
      </c>
      <c r="P28" t="str">
        <f>UPPER(Table1[[#This Row],[CustomerCountry]])</f>
        <v>UNITED STATES</v>
      </c>
      <c r="Q28" t="s">
        <v>23</v>
      </c>
      <c r="R28" t="s">
        <v>24</v>
      </c>
      <c r="S28" t="s">
        <v>131</v>
      </c>
      <c r="T28" t="s">
        <v>1</v>
      </c>
      <c r="U28" t="s">
        <v>47</v>
      </c>
    </row>
    <row r="29" spans="1:21" x14ac:dyDescent="0.3">
      <c r="A29" t="s">
        <v>132</v>
      </c>
      <c r="B29" t="str">
        <f>RIGHT(Table1[[#This Row],[OrderNo]],5)</f>
        <v>43724</v>
      </c>
      <c r="C29">
        <v>43724001</v>
      </c>
      <c r="D29">
        <v>1</v>
      </c>
      <c r="E29" s="2">
        <v>2171.29</v>
      </c>
      <c r="F29" s="2">
        <v>3578.27</v>
      </c>
      <c r="G29" s="1">
        <v>42920</v>
      </c>
      <c r="H29" s="6">
        <f>YEAR(Table1[[#This Row],[OrderDate]])</f>
        <v>2017</v>
      </c>
      <c r="I29" s="6">
        <f>MONTH(Table1[[#This Row],[OrderDate]])</f>
        <v>7</v>
      </c>
      <c r="J29" s="1">
        <v>42928</v>
      </c>
      <c r="K29">
        <v>8</v>
      </c>
      <c r="L29" t="s">
        <v>133</v>
      </c>
      <c r="M29" t="s">
        <v>134</v>
      </c>
      <c r="N29" t="s">
        <v>106</v>
      </c>
      <c r="O29" t="s">
        <v>52</v>
      </c>
      <c r="P29" t="str">
        <f>UPPER(Table1[[#This Row],[CustomerCountry]])</f>
        <v>AUSTRALIA</v>
      </c>
      <c r="Q29" t="s">
        <v>23</v>
      </c>
      <c r="R29" t="s">
        <v>24</v>
      </c>
      <c r="S29" t="s">
        <v>55</v>
      </c>
      <c r="T29" t="s">
        <v>26</v>
      </c>
      <c r="U29" t="s">
        <v>27</v>
      </c>
    </row>
    <row r="30" spans="1:21" x14ac:dyDescent="0.3">
      <c r="A30" t="s">
        <v>135</v>
      </c>
      <c r="B30" t="str">
        <f>RIGHT(Table1[[#This Row],[OrderNo]],5)</f>
        <v>43725</v>
      </c>
      <c r="C30">
        <v>43725001</v>
      </c>
      <c r="D30">
        <v>1</v>
      </c>
      <c r="E30" s="2">
        <v>2171.29</v>
      </c>
      <c r="F30" s="2">
        <v>3578.27</v>
      </c>
      <c r="G30" s="1">
        <v>42920</v>
      </c>
      <c r="H30" s="6">
        <f>YEAR(Table1[[#This Row],[OrderDate]])</f>
        <v>2017</v>
      </c>
      <c r="I30" s="6">
        <f>MONTH(Table1[[#This Row],[OrderDate]])</f>
        <v>7</v>
      </c>
      <c r="J30" s="1">
        <v>42922</v>
      </c>
      <c r="K30">
        <v>2</v>
      </c>
      <c r="L30" t="s">
        <v>136</v>
      </c>
      <c r="M30" t="s">
        <v>137</v>
      </c>
      <c r="N30" t="s">
        <v>138</v>
      </c>
      <c r="O30" t="s">
        <v>96</v>
      </c>
      <c r="P30" t="str">
        <f>UPPER(Table1[[#This Row],[CustomerCountry]])</f>
        <v>GERMANY</v>
      </c>
      <c r="Q30" t="s">
        <v>23</v>
      </c>
      <c r="R30" t="s">
        <v>24</v>
      </c>
      <c r="S30" t="s">
        <v>55</v>
      </c>
      <c r="T30" t="s">
        <v>26</v>
      </c>
      <c r="U30" t="s">
        <v>27</v>
      </c>
    </row>
    <row r="31" spans="1:21" x14ac:dyDescent="0.3">
      <c r="A31" t="s">
        <v>139</v>
      </c>
      <c r="B31" t="str">
        <f>RIGHT(Table1[[#This Row],[OrderNo]],5)</f>
        <v>43726</v>
      </c>
      <c r="C31">
        <v>43726001</v>
      </c>
      <c r="D31">
        <v>1</v>
      </c>
      <c r="E31" s="2">
        <v>413.15</v>
      </c>
      <c r="F31" s="2">
        <v>699.1</v>
      </c>
      <c r="G31" s="1">
        <v>42920</v>
      </c>
      <c r="H31" s="6">
        <f>YEAR(Table1[[#This Row],[OrderDate]])</f>
        <v>2017</v>
      </c>
      <c r="I31" s="6">
        <f>MONTH(Table1[[#This Row],[OrderDate]])</f>
        <v>7</v>
      </c>
      <c r="J31" s="1">
        <v>42928</v>
      </c>
      <c r="K31">
        <v>8</v>
      </c>
      <c r="L31" t="s">
        <v>140</v>
      </c>
      <c r="M31" t="s">
        <v>141</v>
      </c>
      <c r="N31" t="s">
        <v>45</v>
      </c>
      <c r="O31" t="s">
        <v>41</v>
      </c>
      <c r="P31" t="str">
        <f>UPPER(Table1[[#This Row],[CustomerCountry]])</f>
        <v>UNITED STATES</v>
      </c>
      <c r="Q31" t="s">
        <v>23</v>
      </c>
      <c r="R31" t="s">
        <v>24</v>
      </c>
      <c r="S31" t="s">
        <v>131</v>
      </c>
      <c r="T31" t="s">
        <v>1</v>
      </c>
      <c r="U31" t="s">
        <v>47</v>
      </c>
    </row>
    <row r="32" spans="1:21" x14ac:dyDescent="0.3">
      <c r="A32" t="s">
        <v>142</v>
      </c>
      <c r="B32" t="str">
        <f>RIGHT(Table1[[#This Row],[OrderNo]],5)</f>
        <v>43727</v>
      </c>
      <c r="C32">
        <v>43727001</v>
      </c>
      <c r="D32">
        <v>1</v>
      </c>
      <c r="E32" s="2">
        <v>2171.29</v>
      </c>
      <c r="F32" s="2">
        <v>3578.27</v>
      </c>
      <c r="G32" s="1">
        <v>42920</v>
      </c>
      <c r="H32" s="6">
        <f>YEAR(Table1[[#This Row],[OrderDate]])</f>
        <v>2017</v>
      </c>
      <c r="I32" s="6">
        <f>MONTH(Table1[[#This Row],[OrderDate]])</f>
        <v>7</v>
      </c>
      <c r="J32" s="1">
        <v>42929</v>
      </c>
      <c r="K32">
        <v>9</v>
      </c>
      <c r="L32" t="s">
        <v>143</v>
      </c>
      <c r="M32" t="s">
        <v>144</v>
      </c>
      <c r="N32" t="s">
        <v>63</v>
      </c>
      <c r="O32" t="s">
        <v>52</v>
      </c>
      <c r="P32" t="str">
        <f>UPPER(Table1[[#This Row],[CustomerCountry]])</f>
        <v>AUSTRALIA</v>
      </c>
      <c r="Q32" t="s">
        <v>23</v>
      </c>
      <c r="R32" t="s">
        <v>24</v>
      </c>
      <c r="S32" t="s">
        <v>55</v>
      </c>
      <c r="T32" t="s">
        <v>26</v>
      </c>
      <c r="U32" t="s">
        <v>27</v>
      </c>
    </row>
    <row r="33" spans="1:21" x14ac:dyDescent="0.3">
      <c r="A33" t="s">
        <v>145</v>
      </c>
      <c r="B33" t="str">
        <f>RIGHT(Table1[[#This Row],[OrderNo]],5)</f>
        <v>43728</v>
      </c>
      <c r="C33">
        <v>43728001</v>
      </c>
      <c r="D33">
        <v>1</v>
      </c>
      <c r="E33" s="2">
        <v>2171.29</v>
      </c>
      <c r="F33" s="2">
        <v>3578.27</v>
      </c>
      <c r="G33" s="1">
        <v>42921</v>
      </c>
      <c r="H33" s="6">
        <f>YEAR(Table1[[#This Row],[OrderDate]])</f>
        <v>2017</v>
      </c>
      <c r="I33" s="6">
        <f>MONTH(Table1[[#This Row],[OrderDate]])</f>
        <v>7</v>
      </c>
      <c r="J33" s="1">
        <v>42925</v>
      </c>
      <c r="K33">
        <v>4</v>
      </c>
      <c r="L33" t="s">
        <v>146</v>
      </c>
      <c r="M33" t="s">
        <v>147</v>
      </c>
      <c r="N33" t="s">
        <v>45</v>
      </c>
      <c r="O33" t="s">
        <v>41</v>
      </c>
      <c r="P33" t="str">
        <f>UPPER(Table1[[#This Row],[CustomerCountry]])</f>
        <v>UNITED STATES</v>
      </c>
      <c r="Q33" t="s">
        <v>23</v>
      </c>
      <c r="R33" t="s">
        <v>24</v>
      </c>
      <c r="S33" t="s">
        <v>84</v>
      </c>
      <c r="T33" t="s">
        <v>26</v>
      </c>
      <c r="U33" t="s">
        <v>27</v>
      </c>
    </row>
    <row r="34" spans="1:21" x14ac:dyDescent="0.3">
      <c r="A34" t="s">
        <v>148</v>
      </c>
      <c r="B34" t="str">
        <f>RIGHT(Table1[[#This Row],[OrderNo]],5)</f>
        <v>43729</v>
      </c>
      <c r="C34">
        <v>43729001</v>
      </c>
      <c r="D34">
        <v>1</v>
      </c>
      <c r="E34" s="2">
        <v>1912.15</v>
      </c>
      <c r="F34" s="2">
        <v>3399.99</v>
      </c>
      <c r="G34" s="1">
        <v>42921</v>
      </c>
      <c r="H34" s="6">
        <f>YEAR(Table1[[#This Row],[OrderDate]])</f>
        <v>2017</v>
      </c>
      <c r="I34" s="6">
        <f>MONTH(Table1[[#This Row],[OrderDate]])</f>
        <v>7</v>
      </c>
      <c r="J34" s="1">
        <v>42923</v>
      </c>
      <c r="K34">
        <v>2</v>
      </c>
      <c r="L34" t="s">
        <v>149</v>
      </c>
      <c r="M34" t="s">
        <v>150</v>
      </c>
      <c r="N34" t="s">
        <v>78</v>
      </c>
      <c r="O34" t="s">
        <v>79</v>
      </c>
      <c r="P34" t="str">
        <f>UPPER(Table1[[#This Row],[CustomerCountry]])</f>
        <v>UNITED KINGDOM</v>
      </c>
      <c r="Q34" t="s">
        <v>23</v>
      </c>
      <c r="R34" t="s">
        <v>33</v>
      </c>
      <c r="S34" t="s">
        <v>34</v>
      </c>
      <c r="T34" t="s">
        <v>35</v>
      </c>
      <c r="U34" t="s">
        <v>36</v>
      </c>
    </row>
    <row r="35" spans="1:21" x14ac:dyDescent="0.3">
      <c r="A35" t="s">
        <v>151</v>
      </c>
      <c r="B35" t="str">
        <f>RIGHT(Table1[[#This Row],[OrderNo]],5)</f>
        <v>43730</v>
      </c>
      <c r="C35">
        <v>43730001</v>
      </c>
      <c r="D35">
        <v>1</v>
      </c>
      <c r="E35" s="2">
        <v>1912.15</v>
      </c>
      <c r="F35" s="2">
        <v>3399.99</v>
      </c>
      <c r="G35" s="1">
        <v>42921</v>
      </c>
      <c r="H35" s="6">
        <f>YEAR(Table1[[#This Row],[OrderDate]])</f>
        <v>2017</v>
      </c>
      <c r="I35" s="6">
        <f>MONTH(Table1[[#This Row],[OrderDate]])</f>
        <v>7</v>
      </c>
      <c r="J35" s="1">
        <v>42931</v>
      </c>
      <c r="K35">
        <v>10</v>
      </c>
      <c r="L35" t="s">
        <v>152</v>
      </c>
      <c r="M35" t="s">
        <v>153</v>
      </c>
      <c r="N35" t="s">
        <v>45</v>
      </c>
      <c r="O35" t="s">
        <v>41</v>
      </c>
      <c r="P35" t="str">
        <f>UPPER(Table1[[#This Row],[CustomerCountry]])</f>
        <v>UNITED STATES</v>
      </c>
      <c r="Q35" t="s">
        <v>23</v>
      </c>
      <c r="R35" t="s">
        <v>33</v>
      </c>
      <c r="S35" t="s">
        <v>34</v>
      </c>
      <c r="T35" t="s">
        <v>35</v>
      </c>
      <c r="U35" t="s">
        <v>36</v>
      </c>
    </row>
    <row r="36" spans="1:21" x14ac:dyDescent="0.3">
      <c r="A36" t="s">
        <v>154</v>
      </c>
      <c r="B36" t="str">
        <f>RIGHT(Table1[[#This Row],[OrderNo]],5)</f>
        <v>43731</v>
      </c>
      <c r="C36">
        <v>43731001</v>
      </c>
      <c r="D36">
        <v>1</v>
      </c>
      <c r="E36" s="2">
        <v>2171.29</v>
      </c>
      <c r="F36" s="2">
        <v>3578.27</v>
      </c>
      <c r="G36" s="1">
        <v>42921</v>
      </c>
      <c r="H36" s="6">
        <f>YEAR(Table1[[#This Row],[OrderDate]])</f>
        <v>2017</v>
      </c>
      <c r="I36" s="6">
        <f>MONTH(Table1[[#This Row],[OrderDate]])</f>
        <v>7</v>
      </c>
      <c r="J36" s="1">
        <v>42929</v>
      </c>
      <c r="K36">
        <v>8</v>
      </c>
      <c r="L36" t="s">
        <v>155</v>
      </c>
      <c r="M36" t="s">
        <v>156</v>
      </c>
      <c r="N36" t="s">
        <v>51</v>
      </c>
      <c r="O36" t="s">
        <v>52</v>
      </c>
      <c r="P36" t="str">
        <f>UPPER(Table1[[#This Row],[CustomerCountry]])</f>
        <v>AUSTRALIA</v>
      </c>
      <c r="Q36" t="s">
        <v>23</v>
      </c>
      <c r="R36" t="s">
        <v>24</v>
      </c>
      <c r="S36" t="s">
        <v>88</v>
      </c>
      <c r="T36" t="s">
        <v>26</v>
      </c>
      <c r="U36" t="s">
        <v>27</v>
      </c>
    </row>
    <row r="37" spans="1:21" x14ac:dyDescent="0.3">
      <c r="A37" t="s">
        <v>157</v>
      </c>
      <c r="B37" t="str">
        <f>RIGHT(Table1[[#This Row],[OrderNo]],5)</f>
        <v>43732</v>
      </c>
      <c r="C37">
        <v>43732001</v>
      </c>
      <c r="D37">
        <v>1</v>
      </c>
      <c r="E37" s="2">
        <v>1898.09</v>
      </c>
      <c r="F37" s="2">
        <v>3374.99</v>
      </c>
      <c r="G37" s="1">
        <v>42921</v>
      </c>
      <c r="H37" s="6">
        <f>YEAR(Table1[[#This Row],[OrderDate]])</f>
        <v>2017</v>
      </c>
      <c r="I37" s="6">
        <f>MONTH(Table1[[#This Row],[OrderDate]])</f>
        <v>7</v>
      </c>
      <c r="J37" s="1">
        <v>42923</v>
      </c>
      <c r="K37">
        <v>2</v>
      </c>
      <c r="L37" t="s">
        <v>158</v>
      </c>
      <c r="M37" t="s">
        <v>159</v>
      </c>
      <c r="N37" t="s">
        <v>63</v>
      </c>
      <c r="O37" t="s">
        <v>52</v>
      </c>
      <c r="P37" t="str">
        <f>UPPER(Table1[[#This Row],[CustomerCountry]])</f>
        <v>AUSTRALIA</v>
      </c>
      <c r="Q37" t="s">
        <v>23</v>
      </c>
      <c r="R37" t="s">
        <v>33</v>
      </c>
      <c r="S37" t="s">
        <v>160</v>
      </c>
      <c r="T37" t="s">
        <v>1</v>
      </c>
      <c r="U37" t="s">
        <v>36</v>
      </c>
    </row>
    <row r="38" spans="1:21" x14ac:dyDescent="0.3">
      <c r="A38" t="s">
        <v>161</v>
      </c>
      <c r="B38" t="str">
        <f>RIGHT(Table1[[#This Row],[OrderNo]],5)</f>
        <v>43733</v>
      </c>
      <c r="C38">
        <v>43733001</v>
      </c>
      <c r="D38">
        <v>1</v>
      </c>
      <c r="E38" s="2">
        <v>2171.29</v>
      </c>
      <c r="F38" s="2">
        <v>3578.27</v>
      </c>
      <c r="G38" s="1">
        <v>42921</v>
      </c>
      <c r="H38" s="6">
        <f>YEAR(Table1[[#This Row],[OrderDate]])</f>
        <v>2017</v>
      </c>
      <c r="I38" s="6">
        <f>MONTH(Table1[[#This Row],[OrderDate]])</f>
        <v>7</v>
      </c>
      <c r="J38" s="1">
        <v>42931</v>
      </c>
      <c r="K38">
        <v>10</v>
      </c>
      <c r="L38" t="s">
        <v>162</v>
      </c>
      <c r="M38" t="s">
        <v>163</v>
      </c>
      <c r="N38" t="s">
        <v>115</v>
      </c>
      <c r="O38" t="s">
        <v>41</v>
      </c>
      <c r="P38" t="str">
        <f>UPPER(Table1[[#This Row],[CustomerCountry]])</f>
        <v>UNITED STATES</v>
      </c>
      <c r="Q38" t="s">
        <v>23</v>
      </c>
      <c r="R38" t="s">
        <v>24</v>
      </c>
      <c r="S38" t="s">
        <v>71</v>
      </c>
      <c r="T38" t="s">
        <v>26</v>
      </c>
      <c r="U38" t="s">
        <v>27</v>
      </c>
    </row>
    <row r="39" spans="1:21" x14ac:dyDescent="0.3">
      <c r="A39" t="s">
        <v>164</v>
      </c>
      <c r="B39" t="str">
        <f>RIGHT(Table1[[#This Row],[OrderNo]],5)</f>
        <v>43734</v>
      </c>
      <c r="C39">
        <v>43734001</v>
      </c>
      <c r="D39">
        <v>1</v>
      </c>
      <c r="E39" s="2">
        <v>2171.29</v>
      </c>
      <c r="F39" s="2">
        <v>3578.27</v>
      </c>
      <c r="G39" s="1">
        <v>42921</v>
      </c>
      <c r="H39" s="6">
        <f>YEAR(Table1[[#This Row],[OrderDate]])</f>
        <v>2017</v>
      </c>
      <c r="I39" s="6">
        <f>MONTH(Table1[[#This Row],[OrderDate]])</f>
        <v>7</v>
      </c>
      <c r="J39" s="1">
        <v>42925</v>
      </c>
      <c r="K39">
        <v>4</v>
      </c>
      <c r="L39" t="s">
        <v>2</v>
      </c>
      <c r="M39" t="s">
        <v>163</v>
      </c>
      <c r="N39" t="s">
        <v>115</v>
      </c>
      <c r="O39" t="s">
        <v>41</v>
      </c>
      <c r="P39" t="str">
        <f>UPPER(Table1[[#This Row],[CustomerCountry]])</f>
        <v>UNITED STATES</v>
      </c>
      <c r="Q39" t="s">
        <v>23</v>
      </c>
      <c r="R39" t="s">
        <v>24</v>
      </c>
      <c r="S39" t="s">
        <v>71</v>
      </c>
      <c r="T39" t="s">
        <v>26</v>
      </c>
      <c r="U39" t="s">
        <v>27</v>
      </c>
    </row>
    <row r="40" spans="1:21" x14ac:dyDescent="0.3">
      <c r="A40" t="s">
        <v>165</v>
      </c>
      <c r="B40" t="str">
        <f>RIGHT(Table1[[#This Row],[OrderNo]],5)</f>
        <v>43735</v>
      </c>
      <c r="C40">
        <v>43735001</v>
      </c>
      <c r="D40">
        <v>1</v>
      </c>
      <c r="E40" s="2">
        <v>2171.29</v>
      </c>
      <c r="F40" s="2">
        <v>3578.27</v>
      </c>
      <c r="G40" s="1">
        <v>42921</v>
      </c>
      <c r="H40" s="6">
        <f>YEAR(Table1[[#This Row],[OrderDate]])</f>
        <v>2017</v>
      </c>
      <c r="I40" s="6">
        <f>MONTH(Table1[[#This Row],[OrderDate]])</f>
        <v>7</v>
      </c>
      <c r="J40" s="1">
        <v>42926</v>
      </c>
      <c r="K40">
        <v>5</v>
      </c>
      <c r="L40" t="s">
        <v>166</v>
      </c>
      <c r="M40" t="s">
        <v>167</v>
      </c>
      <c r="N40" t="s">
        <v>63</v>
      </c>
      <c r="O40" t="s">
        <v>52</v>
      </c>
      <c r="P40" t="str">
        <f>UPPER(Table1[[#This Row],[CustomerCountry]])</f>
        <v>AUSTRALIA</v>
      </c>
      <c r="Q40" t="s">
        <v>23</v>
      </c>
      <c r="R40" t="s">
        <v>24</v>
      </c>
      <c r="S40" t="s">
        <v>25</v>
      </c>
      <c r="T40" t="s">
        <v>26</v>
      </c>
      <c r="U40" t="s">
        <v>27</v>
      </c>
    </row>
    <row r="41" spans="1:21" x14ac:dyDescent="0.3">
      <c r="A41" t="s">
        <v>168</v>
      </c>
      <c r="B41" t="str">
        <f>RIGHT(Table1[[#This Row],[OrderNo]],5)</f>
        <v>43736</v>
      </c>
      <c r="C41">
        <v>43736001</v>
      </c>
      <c r="D41">
        <v>1</v>
      </c>
      <c r="E41" s="2">
        <v>1912.15</v>
      </c>
      <c r="F41" s="2">
        <v>3399.99</v>
      </c>
      <c r="G41" s="1">
        <v>42921</v>
      </c>
      <c r="H41" s="6">
        <f>YEAR(Table1[[#This Row],[OrderDate]])</f>
        <v>2017</v>
      </c>
      <c r="I41" s="6">
        <f>MONTH(Table1[[#This Row],[OrderDate]])</f>
        <v>7</v>
      </c>
      <c r="J41" s="1">
        <v>42923</v>
      </c>
      <c r="K41">
        <v>2</v>
      </c>
      <c r="L41" t="s">
        <v>169</v>
      </c>
      <c r="M41" t="s">
        <v>170</v>
      </c>
      <c r="N41" t="s">
        <v>171</v>
      </c>
      <c r="O41" t="s">
        <v>52</v>
      </c>
      <c r="P41" t="str">
        <f>UPPER(Table1[[#This Row],[CustomerCountry]])</f>
        <v>AUSTRALIA</v>
      </c>
      <c r="Q41" t="s">
        <v>23</v>
      </c>
      <c r="R41" t="s">
        <v>33</v>
      </c>
      <c r="S41" t="s">
        <v>34</v>
      </c>
      <c r="T41" t="s">
        <v>35</v>
      </c>
      <c r="U41" t="s">
        <v>36</v>
      </c>
    </row>
    <row r="42" spans="1:21" x14ac:dyDescent="0.3">
      <c r="A42" t="s">
        <v>172</v>
      </c>
      <c r="B42" t="str">
        <f>RIGHT(Table1[[#This Row],[OrderNo]],5)</f>
        <v>43737</v>
      </c>
      <c r="C42">
        <v>43737001</v>
      </c>
      <c r="D42">
        <v>1</v>
      </c>
      <c r="E42" s="2">
        <v>2171.29</v>
      </c>
      <c r="F42" s="2">
        <v>3578.27</v>
      </c>
      <c r="G42" s="1">
        <v>42922</v>
      </c>
      <c r="H42" s="6">
        <f>YEAR(Table1[[#This Row],[OrderDate]])</f>
        <v>2017</v>
      </c>
      <c r="I42" s="6">
        <f>MONTH(Table1[[#This Row],[OrderDate]])</f>
        <v>7</v>
      </c>
      <c r="J42" s="1">
        <v>42929</v>
      </c>
      <c r="K42">
        <v>7</v>
      </c>
      <c r="L42" t="s">
        <v>173</v>
      </c>
      <c r="M42" t="s">
        <v>174</v>
      </c>
      <c r="N42" t="s">
        <v>95</v>
      </c>
      <c r="O42" t="s">
        <v>96</v>
      </c>
      <c r="P42" t="str">
        <f>UPPER(Table1[[#This Row],[CustomerCountry]])</f>
        <v>GERMANY</v>
      </c>
      <c r="Q42" t="s">
        <v>23</v>
      </c>
      <c r="R42" t="s">
        <v>24</v>
      </c>
      <c r="S42" t="s">
        <v>55</v>
      </c>
      <c r="T42" t="s">
        <v>26</v>
      </c>
      <c r="U42" t="s">
        <v>27</v>
      </c>
    </row>
    <row r="43" spans="1:21" x14ac:dyDescent="0.3">
      <c r="A43" t="s">
        <v>175</v>
      </c>
      <c r="B43" t="str">
        <f>RIGHT(Table1[[#This Row],[OrderNo]],5)</f>
        <v>43738</v>
      </c>
      <c r="C43">
        <v>43738001</v>
      </c>
      <c r="D43">
        <v>1</v>
      </c>
      <c r="E43" s="2">
        <v>2171.29</v>
      </c>
      <c r="F43" s="2">
        <v>3578.27</v>
      </c>
      <c r="G43" s="1">
        <v>42922</v>
      </c>
      <c r="H43" s="6">
        <f>YEAR(Table1[[#This Row],[OrderDate]])</f>
        <v>2017</v>
      </c>
      <c r="I43" s="6">
        <f>MONTH(Table1[[#This Row],[OrderDate]])</f>
        <v>7</v>
      </c>
      <c r="J43" s="1">
        <v>42930</v>
      </c>
      <c r="K43">
        <v>8</v>
      </c>
      <c r="L43" t="s">
        <v>176</v>
      </c>
      <c r="M43" t="s">
        <v>177</v>
      </c>
      <c r="N43" t="s">
        <v>178</v>
      </c>
      <c r="O43" t="s">
        <v>32</v>
      </c>
      <c r="P43" t="str">
        <f>UPPER(Table1[[#This Row],[CustomerCountry]])</f>
        <v>FRANCE</v>
      </c>
      <c r="Q43" t="s">
        <v>23</v>
      </c>
      <c r="R43" t="s">
        <v>24</v>
      </c>
      <c r="S43" t="s">
        <v>71</v>
      </c>
      <c r="T43" t="s">
        <v>26</v>
      </c>
      <c r="U43" t="s">
        <v>27</v>
      </c>
    </row>
    <row r="44" spans="1:21" x14ac:dyDescent="0.3">
      <c r="A44" t="s">
        <v>179</v>
      </c>
      <c r="B44" t="str">
        <f>RIGHT(Table1[[#This Row],[OrderNo]],5)</f>
        <v>43739</v>
      </c>
      <c r="C44">
        <v>43739001</v>
      </c>
      <c r="D44">
        <v>1</v>
      </c>
      <c r="E44" s="2">
        <v>2171.29</v>
      </c>
      <c r="F44" s="2">
        <v>3578.27</v>
      </c>
      <c r="G44" s="1">
        <v>42922</v>
      </c>
      <c r="H44" s="6">
        <f>YEAR(Table1[[#This Row],[OrderDate]])</f>
        <v>2017</v>
      </c>
      <c r="I44" s="6">
        <f>MONTH(Table1[[#This Row],[OrderDate]])</f>
        <v>7</v>
      </c>
      <c r="J44" s="1">
        <v>42929</v>
      </c>
      <c r="K44">
        <v>7</v>
      </c>
      <c r="L44" t="s">
        <v>180</v>
      </c>
      <c r="M44" t="s">
        <v>181</v>
      </c>
      <c r="N44" t="s">
        <v>78</v>
      </c>
      <c r="O44" t="s">
        <v>79</v>
      </c>
      <c r="P44" t="str">
        <f>UPPER(Table1[[#This Row],[CustomerCountry]])</f>
        <v>UNITED KINGDOM</v>
      </c>
      <c r="Q44" t="s">
        <v>23</v>
      </c>
      <c r="R44" t="s">
        <v>24</v>
      </c>
      <c r="S44" t="s">
        <v>25</v>
      </c>
      <c r="T44" t="s">
        <v>26</v>
      </c>
      <c r="U44" t="s">
        <v>27</v>
      </c>
    </row>
    <row r="45" spans="1:21" x14ac:dyDescent="0.3">
      <c r="A45" t="s">
        <v>182</v>
      </c>
      <c r="B45" t="str">
        <f>RIGHT(Table1[[#This Row],[OrderNo]],5)</f>
        <v>43740</v>
      </c>
      <c r="C45">
        <v>43740001</v>
      </c>
      <c r="D45">
        <v>1</v>
      </c>
      <c r="E45" s="2">
        <v>2171.29</v>
      </c>
      <c r="F45" s="2">
        <v>3578.27</v>
      </c>
      <c r="G45" s="1">
        <v>42922</v>
      </c>
      <c r="H45" s="6">
        <f>YEAR(Table1[[#This Row],[OrderDate]])</f>
        <v>2017</v>
      </c>
      <c r="I45" s="6">
        <f>MONTH(Table1[[#This Row],[OrderDate]])</f>
        <v>7</v>
      </c>
      <c r="J45" s="1">
        <v>42925</v>
      </c>
      <c r="K45">
        <v>3</v>
      </c>
      <c r="L45" t="s">
        <v>183</v>
      </c>
      <c r="M45" t="s">
        <v>184</v>
      </c>
      <c r="N45" t="s">
        <v>51</v>
      </c>
      <c r="O45" t="s">
        <v>52</v>
      </c>
      <c r="P45" t="str">
        <f>UPPER(Table1[[#This Row],[CustomerCountry]])</f>
        <v>AUSTRALIA</v>
      </c>
      <c r="Q45" t="s">
        <v>23</v>
      </c>
      <c r="R45" t="s">
        <v>24</v>
      </c>
      <c r="S45" t="s">
        <v>71</v>
      </c>
      <c r="T45" t="s">
        <v>26</v>
      </c>
      <c r="U45" t="s">
        <v>27</v>
      </c>
    </row>
    <row r="46" spans="1:21" x14ac:dyDescent="0.3">
      <c r="A46" t="s">
        <v>185</v>
      </c>
      <c r="B46" t="str">
        <f>RIGHT(Table1[[#This Row],[OrderNo]],5)</f>
        <v>43741</v>
      </c>
      <c r="C46">
        <v>43741001</v>
      </c>
      <c r="D46">
        <v>1</v>
      </c>
      <c r="E46" s="2">
        <v>2171.29</v>
      </c>
      <c r="F46" s="2">
        <v>3578.27</v>
      </c>
      <c r="G46" s="1">
        <v>42922</v>
      </c>
      <c r="H46" s="6">
        <f>YEAR(Table1[[#This Row],[OrderDate]])</f>
        <v>2017</v>
      </c>
      <c r="I46" s="6">
        <f>MONTH(Table1[[#This Row],[OrderDate]])</f>
        <v>7</v>
      </c>
      <c r="J46" s="1">
        <v>42928</v>
      </c>
      <c r="K46">
        <v>6</v>
      </c>
      <c r="L46" t="s">
        <v>186</v>
      </c>
      <c r="M46" t="s">
        <v>187</v>
      </c>
      <c r="N46" t="s">
        <v>115</v>
      </c>
      <c r="O46" t="s">
        <v>41</v>
      </c>
      <c r="P46" t="str">
        <f>UPPER(Table1[[#This Row],[CustomerCountry]])</f>
        <v>UNITED STATES</v>
      </c>
      <c r="Q46" t="s">
        <v>23</v>
      </c>
      <c r="R46" t="s">
        <v>24</v>
      </c>
      <c r="S46" t="s">
        <v>25</v>
      </c>
      <c r="T46" t="s">
        <v>26</v>
      </c>
      <c r="U46" t="s">
        <v>27</v>
      </c>
    </row>
    <row r="47" spans="1:21" x14ac:dyDescent="0.3">
      <c r="A47" t="s">
        <v>188</v>
      </c>
      <c r="B47" t="str">
        <f>RIGHT(Table1[[#This Row],[OrderNo]],5)</f>
        <v>43742</v>
      </c>
      <c r="C47">
        <v>43742001</v>
      </c>
      <c r="D47">
        <v>1</v>
      </c>
      <c r="E47" s="2">
        <v>2171.29</v>
      </c>
      <c r="F47" s="2">
        <v>3578.27</v>
      </c>
      <c r="G47" s="1">
        <v>42922</v>
      </c>
      <c r="H47" s="6">
        <f>YEAR(Table1[[#This Row],[OrderDate]])</f>
        <v>2017</v>
      </c>
      <c r="I47" s="6">
        <f>MONTH(Table1[[#This Row],[OrderDate]])</f>
        <v>7</v>
      </c>
      <c r="J47" s="1">
        <v>42927</v>
      </c>
      <c r="K47">
        <v>5</v>
      </c>
      <c r="L47" t="s">
        <v>189</v>
      </c>
      <c r="M47" t="s">
        <v>190</v>
      </c>
      <c r="N47" t="s">
        <v>78</v>
      </c>
      <c r="O47" t="s">
        <v>79</v>
      </c>
      <c r="P47" t="str">
        <f>UPPER(Table1[[#This Row],[CustomerCountry]])</f>
        <v>UNITED KINGDOM</v>
      </c>
      <c r="Q47" t="s">
        <v>23</v>
      </c>
      <c r="R47" t="s">
        <v>24</v>
      </c>
      <c r="S47" t="s">
        <v>88</v>
      </c>
      <c r="T47" t="s">
        <v>26</v>
      </c>
      <c r="U47" t="s">
        <v>27</v>
      </c>
    </row>
    <row r="48" spans="1:21" x14ac:dyDescent="0.3">
      <c r="A48" t="s">
        <v>191</v>
      </c>
      <c r="B48" t="str">
        <f>RIGHT(Table1[[#This Row],[OrderNo]],5)</f>
        <v>43743</v>
      </c>
      <c r="C48">
        <v>43743001</v>
      </c>
      <c r="D48">
        <v>1</v>
      </c>
      <c r="E48" s="2">
        <v>1912.15</v>
      </c>
      <c r="F48" s="2">
        <v>3399.99</v>
      </c>
      <c r="G48" s="1">
        <v>42922</v>
      </c>
      <c r="H48" s="6">
        <f>YEAR(Table1[[#This Row],[OrderDate]])</f>
        <v>2017</v>
      </c>
      <c r="I48" s="6">
        <f>MONTH(Table1[[#This Row],[OrderDate]])</f>
        <v>7</v>
      </c>
      <c r="J48" s="1">
        <v>42932</v>
      </c>
      <c r="K48">
        <v>10</v>
      </c>
      <c r="L48" t="s">
        <v>192</v>
      </c>
      <c r="M48" t="s">
        <v>193</v>
      </c>
      <c r="N48" t="s">
        <v>106</v>
      </c>
      <c r="O48" t="s">
        <v>52</v>
      </c>
      <c r="P48" t="str">
        <f>UPPER(Table1[[#This Row],[CustomerCountry]])</f>
        <v>AUSTRALIA</v>
      </c>
      <c r="Q48" t="s">
        <v>23</v>
      </c>
      <c r="R48" t="s">
        <v>33</v>
      </c>
      <c r="S48" t="s">
        <v>194</v>
      </c>
      <c r="T48" t="s">
        <v>35</v>
      </c>
      <c r="U48" t="s">
        <v>36</v>
      </c>
    </row>
    <row r="49" spans="1:21" x14ac:dyDescent="0.3">
      <c r="A49" t="s">
        <v>195</v>
      </c>
      <c r="B49" t="str">
        <f>RIGHT(Table1[[#This Row],[OrderNo]],5)</f>
        <v>43744</v>
      </c>
      <c r="C49">
        <v>43744001</v>
      </c>
      <c r="D49">
        <v>1</v>
      </c>
      <c r="E49" s="2">
        <v>2171.29</v>
      </c>
      <c r="F49" s="2">
        <v>3578.27</v>
      </c>
      <c r="G49" s="1">
        <v>42922</v>
      </c>
      <c r="H49" s="6">
        <f>YEAR(Table1[[#This Row],[OrderDate]])</f>
        <v>2017</v>
      </c>
      <c r="I49" s="6">
        <f>MONTH(Table1[[#This Row],[OrderDate]])</f>
        <v>7</v>
      </c>
      <c r="J49" s="1">
        <v>42927</v>
      </c>
      <c r="K49">
        <v>5</v>
      </c>
      <c r="L49" t="s">
        <v>196</v>
      </c>
      <c r="M49" t="s">
        <v>83</v>
      </c>
      <c r="N49" t="s">
        <v>63</v>
      </c>
      <c r="O49" t="s">
        <v>52</v>
      </c>
      <c r="P49" t="str">
        <f>UPPER(Table1[[#This Row],[CustomerCountry]])</f>
        <v>AUSTRALIA</v>
      </c>
      <c r="Q49" t="s">
        <v>23</v>
      </c>
      <c r="R49" t="s">
        <v>24</v>
      </c>
      <c r="S49" t="s">
        <v>84</v>
      </c>
      <c r="T49" t="s">
        <v>26</v>
      </c>
      <c r="U49" t="s">
        <v>27</v>
      </c>
    </row>
    <row r="50" spans="1:21" x14ac:dyDescent="0.3">
      <c r="A50" t="s">
        <v>197</v>
      </c>
      <c r="B50" t="str">
        <f>RIGHT(Table1[[#This Row],[OrderNo]],5)</f>
        <v>43745</v>
      </c>
      <c r="C50">
        <v>43745001</v>
      </c>
      <c r="D50">
        <v>1</v>
      </c>
      <c r="E50" s="2">
        <v>2171.29</v>
      </c>
      <c r="F50" s="2">
        <v>3578.27</v>
      </c>
      <c r="G50" s="1">
        <v>42923</v>
      </c>
      <c r="H50" s="6">
        <f>YEAR(Table1[[#This Row],[OrderDate]])</f>
        <v>2017</v>
      </c>
      <c r="I50" s="6">
        <f>MONTH(Table1[[#This Row],[OrderDate]])</f>
        <v>7</v>
      </c>
      <c r="J50" s="1">
        <v>42927</v>
      </c>
      <c r="K50">
        <v>4</v>
      </c>
      <c r="L50" t="s">
        <v>198</v>
      </c>
      <c r="M50" t="s">
        <v>199</v>
      </c>
      <c r="N50" t="s">
        <v>51</v>
      </c>
      <c r="O50" t="s">
        <v>52</v>
      </c>
      <c r="P50" t="str">
        <f>UPPER(Table1[[#This Row],[CustomerCountry]])</f>
        <v>AUSTRALIA</v>
      </c>
      <c r="Q50" t="s">
        <v>23</v>
      </c>
      <c r="R50" t="s">
        <v>24</v>
      </c>
      <c r="S50" t="s">
        <v>55</v>
      </c>
      <c r="T50" t="s">
        <v>26</v>
      </c>
      <c r="U50" t="s">
        <v>27</v>
      </c>
    </row>
    <row r="51" spans="1:21" x14ac:dyDescent="0.3">
      <c r="A51" t="s">
        <v>200</v>
      </c>
      <c r="B51" t="str">
        <f>RIGHT(Table1[[#This Row],[OrderNo]],5)</f>
        <v>43746</v>
      </c>
      <c r="C51">
        <v>43746001</v>
      </c>
      <c r="D51">
        <v>1</v>
      </c>
      <c r="E51" s="2">
        <v>2171.29</v>
      </c>
      <c r="F51" s="2">
        <v>3578.27</v>
      </c>
      <c r="G51" s="1">
        <v>42923</v>
      </c>
      <c r="H51" s="6">
        <f>YEAR(Table1[[#This Row],[OrderDate]])</f>
        <v>2017</v>
      </c>
      <c r="I51" s="6">
        <f>MONTH(Table1[[#This Row],[OrderDate]])</f>
        <v>7</v>
      </c>
      <c r="J51" s="1">
        <v>42931</v>
      </c>
      <c r="K51">
        <v>8</v>
      </c>
      <c r="L51" t="s">
        <v>201</v>
      </c>
      <c r="M51" t="s">
        <v>58</v>
      </c>
      <c r="N51" t="s">
        <v>59</v>
      </c>
      <c r="O51" t="s">
        <v>52</v>
      </c>
      <c r="P51" t="str">
        <f>UPPER(Table1[[#This Row],[CustomerCountry]])</f>
        <v>AUSTRALIA</v>
      </c>
      <c r="Q51" t="s">
        <v>23</v>
      </c>
      <c r="R51" t="s">
        <v>24</v>
      </c>
      <c r="S51" t="s">
        <v>71</v>
      </c>
      <c r="T51" t="s">
        <v>26</v>
      </c>
      <c r="U51" t="s">
        <v>27</v>
      </c>
    </row>
    <row r="52" spans="1:21" x14ac:dyDescent="0.3">
      <c r="A52" t="s">
        <v>202</v>
      </c>
      <c r="B52" t="str">
        <f>RIGHT(Table1[[#This Row],[OrderNo]],5)</f>
        <v>43747</v>
      </c>
      <c r="C52">
        <v>43747001</v>
      </c>
      <c r="D52">
        <v>1</v>
      </c>
      <c r="E52" s="2">
        <v>2171.29</v>
      </c>
      <c r="F52" s="2">
        <v>3578.27</v>
      </c>
      <c r="G52" s="1">
        <v>42923</v>
      </c>
      <c r="H52" s="6">
        <f>YEAR(Table1[[#This Row],[OrderDate]])</f>
        <v>2017</v>
      </c>
      <c r="I52" s="6">
        <f>MONTH(Table1[[#This Row],[OrderDate]])</f>
        <v>7</v>
      </c>
      <c r="J52" s="1">
        <v>42925</v>
      </c>
      <c r="K52">
        <v>2</v>
      </c>
      <c r="L52" t="s">
        <v>203</v>
      </c>
      <c r="M52" t="s">
        <v>204</v>
      </c>
      <c r="N52" t="s">
        <v>45</v>
      </c>
      <c r="O52" t="s">
        <v>41</v>
      </c>
      <c r="P52" t="str">
        <f>UPPER(Table1[[#This Row],[CustomerCountry]])</f>
        <v>UNITED STATES</v>
      </c>
      <c r="Q52" t="s">
        <v>23</v>
      </c>
      <c r="R52" t="s">
        <v>24</v>
      </c>
      <c r="S52" t="s">
        <v>88</v>
      </c>
      <c r="T52" t="s">
        <v>26</v>
      </c>
      <c r="U52" t="s">
        <v>27</v>
      </c>
    </row>
    <row r="53" spans="1:21" x14ac:dyDescent="0.3">
      <c r="A53" t="s">
        <v>205</v>
      </c>
      <c r="B53" t="str">
        <f>RIGHT(Table1[[#This Row],[OrderNo]],5)</f>
        <v>43748</v>
      </c>
      <c r="C53">
        <v>43748001</v>
      </c>
      <c r="D53">
        <v>1</v>
      </c>
      <c r="E53" s="2">
        <v>2171.29</v>
      </c>
      <c r="F53" s="2">
        <v>3578.27</v>
      </c>
      <c r="G53" s="1">
        <v>42923</v>
      </c>
      <c r="H53" s="6">
        <f>YEAR(Table1[[#This Row],[OrderDate]])</f>
        <v>2017</v>
      </c>
      <c r="I53" s="6">
        <f>MONTH(Table1[[#This Row],[OrderDate]])</f>
        <v>7</v>
      </c>
      <c r="J53" s="1">
        <v>42930</v>
      </c>
      <c r="K53">
        <v>7</v>
      </c>
      <c r="L53" t="s">
        <v>206</v>
      </c>
      <c r="M53" t="s">
        <v>207</v>
      </c>
      <c r="N53" t="s">
        <v>40</v>
      </c>
      <c r="O53" t="s">
        <v>41</v>
      </c>
      <c r="P53" t="str">
        <f>UPPER(Table1[[#This Row],[CustomerCountry]])</f>
        <v>UNITED STATES</v>
      </c>
      <c r="Q53" t="s">
        <v>23</v>
      </c>
      <c r="R53" t="s">
        <v>24</v>
      </c>
      <c r="S53" t="s">
        <v>84</v>
      </c>
      <c r="T53" t="s">
        <v>26</v>
      </c>
      <c r="U53" t="s">
        <v>27</v>
      </c>
    </row>
    <row r="54" spans="1:21" x14ac:dyDescent="0.3">
      <c r="A54" t="s">
        <v>208</v>
      </c>
      <c r="B54" t="str">
        <f>RIGHT(Table1[[#This Row],[OrderNo]],5)</f>
        <v>43749</v>
      </c>
      <c r="C54">
        <v>43749001</v>
      </c>
      <c r="D54">
        <v>1</v>
      </c>
      <c r="E54" s="2">
        <v>2171.29</v>
      </c>
      <c r="F54" s="2">
        <v>3578.27</v>
      </c>
      <c r="G54" s="1">
        <v>42923</v>
      </c>
      <c r="H54" s="6">
        <f>YEAR(Table1[[#This Row],[OrderDate]])</f>
        <v>2017</v>
      </c>
      <c r="I54" s="6">
        <f>MONTH(Table1[[#This Row],[OrderDate]])</f>
        <v>7</v>
      </c>
      <c r="J54" s="1">
        <v>42927</v>
      </c>
      <c r="K54">
        <v>4</v>
      </c>
      <c r="L54" t="s">
        <v>209</v>
      </c>
      <c r="M54" t="s">
        <v>210</v>
      </c>
      <c r="N54" t="s">
        <v>115</v>
      </c>
      <c r="O54" t="s">
        <v>41</v>
      </c>
      <c r="P54" t="str">
        <f>UPPER(Table1[[#This Row],[CustomerCountry]])</f>
        <v>UNITED STATES</v>
      </c>
      <c r="Q54" t="s">
        <v>23</v>
      </c>
      <c r="R54" t="s">
        <v>24</v>
      </c>
      <c r="S54" t="s">
        <v>88</v>
      </c>
      <c r="T54" t="s">
        <v>26</v>
      </c>
      <c r="U54" t="s">
        <v>27</v>
      </c>
    </row>
    <row r="55" spans="1:21" x14ac:dyDescent="0.3">
      <c r="A55" t="s">
        <v>211</v>
      </c>
      <c r="B55" t="str">
        <f>RIGHT(Table1[[#This Row],[OrderNo]],5)</f>
        <v>43750</v>
      </c>
      <c r="C55">
        <v>43750001</v>
      </c>
      <c r="D55">
        <v>1</v>
      </c>
      <c r="E55" s="2">
        <v>2171.29</v>
      </c>
      <c r="F55" s="2">
        <v>3578.27</v>
      </c>
      <c r="G55" s="1">
        <v>42923</v>
      </c>
      <c r="H55" s="6">
        <f>YEAR(Table1[[#This Row],[OrderDate]])</f>
        <v>2017</v>
      </c>
      <c r="I55" s="6">
        <f>MONTH(Table1[[#This Row],[OrderDate]])</f>
        <v>7</v>
      </c>
      <c r="J55" s="1">
        <v>42931</v>
      </c>
      <c r="K55">
        <v>8</v>
      </c>
      <c r="L55" t="s">
        <v>212</v>
      </c>
      <c r="M55" t="s">
        <v>213</v>
      </c>
      <c r="N55" t="s">
        <v>214</v>
      </c>
      <c r="O55" t="s">
        <v>32</v>
      </c>
      <c r="P55" t="str">
        <f>UPPER(Table1[[#This Row],[CustomerCountry]])</f>
        <v>FRANCE</v>
      </c>
      <c r="Q55" t="s">
        <v>23</v>
      </c>
      <c r="R55" t="s">
        <v>24</v>
      </c>
      <c r="S55" t="s">
        <v>55</v>
      </c>
      <c r="T55" t="s">
        <v>26</v>
      </c>
      <c r="U55" t="s">
        <v>27</v>
      </c>
    </row>
    <row r="56" spans="1:21" x14ac:dyDescent="0.3">
      <c r="A56" t="s">
        <v>215</v>
      </c>
      <c r="B56" t="str">
        <f>RIGHT(Table1[[#This Row],[OrderNo]],5)</f>
        <v>43751</v>
      </c>
      <c r="C56">
        <v>43751001</v>
      </c>
      <c r="D56">
        <v>1</v>
      </c>
      <c r="E56" s="2">
        <v>2171.29</v>
      </c>
      <c r="F56" s="2">
        <v>3578.27</v>
      </c>
      <c r="G56" s="1">
        <v>42923</v>
      </c>
      <c r="H56" s="6">
        <f>YEAR(Table1[[#This Row],[OrderDate]])</f>
        <v>2017</v>
      </c>
      <c r="I56" s="6">
        <f>MONTH(Table1[[#This Row],[OrderDate]])</f>
        <v>7</v>
      </c>
      <c r="J56" s="1">
        <v>42928</v>
      </c>
      <c r="K56">
        <v>5</v>
      </c>
      <c r="L56" t="s">
        <v>216</v>
      </c>
      <c r="M56" t="s">
        <v>217</v>
      </c>
      <c r="N56" t="s">
        <v>218</v>
      </c>
      <c r="O56" t="s">
        <v>32</v>
      </c>
      <c r="P56" t="str">
        <f>UPPER(Table1[[#This Row],[CustomerCountry]])</f>
        <v>FRANCE</v>
      </c>
      <c r="Q56" t="s">
        <v>23</v>
      </c>
      <c r="R56" t="s">
        <v>24</v>
      </c>
      <c r="S56" t="s">
        <v>84</v>
      </c>
      <c r="T56" t="s">
        <v>26</v>
      </c>
      <c r="U56" t="s">
        <v>27</v>
      </c>
    </row>
    <row r="57" spans="1:21" x14ac:dyDescent="0.3">
      <c r="A57" t="s">
        <v>219</v>
      </c>
      <c r="B57" t="str">
        <f>RIGHT(Table1[[#This Row],[OrderNo]],5)</f>
        <v>43752</v>
      </c>
      <c r="C57">
        <v>43752001</v>
      </c>
      <c r="D57">
        <v>1</v>
      </c>
      <c r="E57" s="2">
        <v>2171.29</v>
      </c>
      <c r="F57" s="2">
        <v>3578.27</v>
      </c>
      <c r="G57" s="1">
        <v>42923</v>
      </c>
      <c r="H57" s="6">
        <f>YEAR(Table1[[#This Row],[OrderDate]])</f>
        <v>2017</v>
      </c>
      <c r="I57" s="6">
        <f>MONTH(Table1[[#This Row],[OrderDate]])</f>
        <v>7</v>
      </c>
      <c r="J57" s="1">
        <v>42925</v>
      </c>
      <c r="K57">
        <v>2</v>
      </c>
      <c r="L57" t="s">
        <v>220</v>
      </c>
      <c r="M57" t="s">
        <v>174</v>
      </c>
      <c r="N57" t="s">
        <v>95</v>
      </c>
      <c r="O57" t="s">
        <v>96</v>
      </c>
      <c r="P57" t="str">
        <f>UPPER(Table1[[#This Row],[CustomerCountry]])</f>
        <v>GERMANY</v>
      </c>
      <c r="Q57" t="s">
        <v>23</v>
      </c>
      <c r="R57" t="s">
        <v>24</v>
      </c>
      <c r="S57" t="s">
        <v>55</v>
      </c>
      <c r="T57" t="s">
        <v>26</v>
      </c>
      <c r="U57" t="s">
        <v>27</v>
      </c>
    </row>
    <row r="58" spans="1:21" x14ac:dyDescent="0.3">
      <c r="A58" t="s">
        <v>221</v>
      </c>
      <c r="B58" t="str">
        <f>RIGHT(Table1[[#This Row],[OrderNo]],5)</f>
        <v>43753</v>
      </c>
      <c r="C58">
        <v>43753001</v>
      </c>
      <c r="D58">
        <v>1</v>
      </c>
      <c r="E58" s="2">
        <v>2171.29</v>
      </c>
      <c r="F58" s="2">
        <v>3578.27</v>
      </c>
      <c r="G58" s="1">
        <v>42923</v>
      </c>
      <c r="H58" s="6">
        <f>YEAR(Table1[[#This Row],[OrderDate]])</f>
        <v>2017</v>
      </c>
      <c r="I58" s="6">
        <f>MONTH(Table1[[#This Row],[OrderDate]])</f>
        <v>7</v>
      </c>
      <c r="J58" s="1">
        <v>42925</v>
      </c>
      <c r="K58">
        <v>2</v>
      </c>
      <c r="L58" t="s">
        <v>222</v>
      </c>
      <c r="M58" t="s">
        <v>134</v>
      </c>
      <c r="N58" t="s">
        <v>106</v>
      </c>
      <c r="O58" t="s">
        <v>52</v>
      </c>
      <c r="P58" t="str">
        <f>UPPER(Table1[[#This Row],[CustomerCountry]])</f>
        <v>AUSTRALIA</v>
      </c>
      <c r="Q58" t="s">
        <v>23</v>
      </c>
      <c r="R58" t="s">
        <v>24</v>
      </c>
      <c r="S58" t="s">
        <v>25</v>
      </c>
      <c r="T58" t="s">
        <v>26</v>
      </c>
      <c r="U58" t="s">
        <v>27</v>
      </c>
    </row>
    <row r="59" spans="1:21" x14ac:dyDescent="0.3">
      <c r="A59" t="s">
        <v>223</v>
      </c>
      <c r="B59" t="str">
        <f>RIGHT(Table1[[#This Row],[OrderNo]],5)</f>
        <v>43754</v>
      </c>
      <c r="C59">
        <v>43754001</v>
      </c>
      <c r="D59">
        <v>1</v>
      </c>
      <c r="E59" s="2">
        <v>2171.29</v>
      </c>
      <c r="F59" s="2">
        <v>3578.27</v>
      </c>
      <c r="G59" s="1">
        <v>42924</v>
      </c>
      <c r="H59" s="6">
        <f>YEAR(Table1[[#This Row],[OrderDate]])</f>
        <v>2017</v>
      </c>
      <c r="I59" s="6">
        <f>MONTH(Table1[[#This Row],[OrderDate]])</f>
        <v>7</v>
      </c>
      <c r="J59" s="1">
        <v>42932</v>
      </c>
      <c r="K59">
        <v>8</v>
      </c>
      <c r="L59" t="s">
        <v>224</v>
      </c>
      <c r="M59" t="s">
        <v>225</v>
      </c>
      <c r="N59" t="s">
        <v>115</v>
      </c>
      <c r="O59" t="s">
        <v>41</v>
      </c>
      <c r="P59" t="str">
        <f>UPPER(Table1[[#This Row],[CustomerCountry]])</f>
        <v>UNITED STATES</v>
      </c>
      <c r="Q59" t="s">
        <v>23</v>
      </c>
      <c r="R59" t="s">
        <v>24</v>
      </c>
      <c r="S59" t="s">
        <v>71</v>
      </c>
      <c r="T59" t="s">
        <v>26</v>
      </c>
      <c r="U59" t="s">
        <v>27</v>
      </c>
    </row>
    <row r="60" spans="1:21" x14ac:dyDescent="0.3">
      <c r="A60" t="s">
        <v>226</v>
      </c>
      <c r="B60" t="str">
        <f>RIGHT(Table1[[#This Row],[OrderNo]],5)</f>
        <v>43755</v>
      </c>
      <c r="C60">
        <v>43755001</v>
      </c>
      <c r="D60">
        <v>1</v>
      </c>
      <c r="E60" s="2">
        <v>2171.29</v>
      </c>
      <c r="F60" s="2">
        <v>3578.27</v>
      </c>
      <c r="G60" s="1">
        <v>42924</v>
      </c>
      <c r="H60" s="6">
        <f>YEAR(Table1[[#This Row],[OrderDate]])</f>
        <v>2017</v>
      </c>
      <c r="I60" s="6">
        <f>MONTH(Table1[[#This Row],[OrderDate]])</f>
        <v>7</v>
      </c>
      <c r="J60" s="1">
        <v>42930</v>
      </c>
      <c r="K60">
        <v>6</v>
      </c>
      <c r="L60" t="s">
        <v>227</v>
      </c>
      <c r="M60" t="s">
        <v>228</v>
      </c>
      <c r="N60" t="s">
        <v>45</v>
      </c>
      <c r="O60" t="s">
        <v>41</v>
      </c>
      <c r="P60" t="str">
        <f>UPPER(Table1[[#This Row],[CustomerCountry]])</f>
        <v>UNITED STATES</v>
      </c>
      <c r="Q60" t="s">
        <v>23</v>
      </c>
      <c r="R60" t="s">
        <v>24</v>
      </c>
      <c r="S60" t="s">
        <v>55</v>
      </c>
      <c r="T60" t="s">
        <v>26</v>
      </c>
      <c r="U60" t="s">
        <v>27</v>
      </c>
    </row>
    <row r="61" spans="1:21" x14ac:dyDescent="0.3">
      <c r="A61" t="s">
        <v>229</v>
      </c>
      <c r="B61" t="str">
        <f>RIGHT(Table1[[#This Row],[OrderNo]],5)</f>
        <v>43756</v>
      </c>
      <c r="C61">
        <v>43756001</v>
      </c>
      <c r="D61">
        <v>1</v>
      </c>
      <c r="E61" s="2">
        <v>413.15</v>
      </c>
      <c r="F61" s="2">
        <v>699.1</v>
      </c>
      <c r="G61" s="1">
        <v>42924</v>
      </c>
      <c r="H61" s="6">
        <f>YEAR(Table1[[#This Row],[OrderDate]])</f>
        <v>2017</v>
      </c>
      <c r="I61" s="6">
        <f>MONTH(Table1[[#This Row],[OrderDate]])</f>
        <v>7</v>
      </c>
      <c r="J61" s="1">
        <v>42933</v>
      </c>
      <c r="K61">
        <v>9</v>
      </c>
      <c r="L61" t="s">
        <v>230</v>
      </c>
      <c r="M61" t="s">
        <v>190</v>
      </c>
      <c r="N61" t="s">
        <v>78</v>
      </c>
      <c r="O61" t="s">
        <v>79</v>
      </c>
      <c r="P61" t="str">
        <f>UPPER(Table1[[#This Row],[CustomerCountry]])</f>
        <v>UNITED KINGDOM</v>
      </c>
      <c r="Q61" t="s">
        <v>23</v>
      </c>
      <c r="R61" t="s">
        <v>24</v>
      </c>
      <c r="S61" t="s">
        <v>131</v>
      </c>
      <c r="T61" t="s">
        <v>1</v>
      </c>
      <c r="U61" t="s">
        <v>47</v>
      </c>
    </row>
    <row r="62" spans="1:21" x14ac:dyDescent="0.3">
      <c r="A62" t="s">
        <v>231</v>
      </c>
      <c r="B62" t="str">
        <f>RIGHT(Table1[[#This Row],[OrderNo]],5)</f>
        <v>43757</v>
      </c>
      <c r="C62">
        <v>43757001</v>
      </c>
      <c r="D62">
        <v>1</v>
      </c>
      <c r="E62" s="2">
        <v>1898.09</v>
      </c>
      <c r="F62" s="2">
        <v>3374.99</v>
      </c>
      <c r="G62" s="1">
        <v>42924</v>
      </c>
      <c r="H62" s="6">
        <f>YEAR(Table1[[#This Row],[OrderDate]])</f>
        <v>2017</v>
      </c>
      <c r="I62" s="6">
        <f>MONTH(Table1[[#This Row],[OrderDate]])</f>
        <v>7</v>
      </c>
      <c r="J62" s="1">
        <v>42927</v>
      </c>
      <c r="K62">
        <v>3</v>
      </c>
      <c r="L62" t="s">
        <v>232</v>
      </c>
      <c r="M62" t="s">
        <v>233</v>
      </c>
      <c r="N62" t="s">
        <v>106</v>
      </c>
      <c r="O62" t="s">
        <v>52</v>
      </c>
      <c r="P62" t="str">
        <f>UPPER(Table1[[#This Row],[CustomerCountry]])</f>
        <v>AUSTRALIA</v>
      </c>
      <c r="Q62" t="s">
        <v>23</v>
      </c>
      <c r="R62" t="s">
        <v>33</v>
      </c>
      <c r="S62" t="s">
        <v>160</v>
      </c>
      <c r="T62" t="s">
        <v>1</v>
      </c>
      <c r="U62" t="s">
        <v>36</v>
      </c>
    </row>
    <row r="63" spans="1:21" x14ac:dyDescent="0.3">
      <c r="A63" t="s">
        <v>234</v>
      </c>
      <c r="B63" t="str">
        <f>RIGHT(Table1[[#This Row],[OrderNo]],5)</f>
        <v>43758</v>
      </c>
      <c r="C63">
        <v>43758001</v>
      </c>
      <c r="D63">
        <v>1</v>
      </c>
      <c r="E63" s="2">
        <v>2171.29</v>
      </c>
      <c r="F63" s="2">
        <v>3578.27</v>
      </c>
      <c r="G63" s="1">
        <v>42924</v>
      </c>
      <c r="H63" s="6">
        <f>YEAR(Table1[[#This Row],[OrderDate]])</f>
        <v>2017</v>
      </c>
      <c r="I63" s="6">
        <f>MONTH(Table1[[#This Row],[OrderDate]])</f>
        <v>7</v>
      </c>
      <c r="J63" s="1">
        <v>42927</v>
      </c>
      <c r="K63">
        <v>3</v>
      </c>
      <c r="L63" t="s">
        <v>235</v>
      </c>
      <c r="M63" t="s">
        <v>236</v>
      </c>
      <c r="N63" t="s">
        <v>45</v>
      </c>
      <c r="O63" t="s">
        <v>41</v>
      </c>
      <c r="P63" t="str">
        <f>UPPER(Table1[[#This Row],[CustomerCountry]])</f>
        <v>UNITED STATES</v>
      </c>
      <c r="Q63" t="s">
        <v>23</v>
      </c>
      <c r="R63" t="s">
        <v>24</v>
      </c>
      <c r="S63" t="s">
        <v>25</v>
      </c>
      <c r="T63" t="s">
        <v>26</v>
      </c>
      <c r="U63" t="s">
        <v>27</v>
      </c>
    </row>
    <row r="64" spans="1:21" x14ac:dyDescent="0.3">
      <c r="A64" t="s">
        <v>237</v>
      </c>
      <c r="B64" t="str">
        <f>RIGHT(Table1[[#This Row],[OrderNo]],5)</f>
        <v>43759</v>
      </c>
      <c r="C64">
        <v>43759001</v>
      </c>
      <c r="D64">
        <v>1</v>
      </c>
      <c r="E64" s="2">
        <v>2171.29</v>
      </c>
      <c r="F64" s="2">
        <v>3578.27</v>
      </c>
      <c r="G64" s="1">
        <v>42924</v>
      </c>
      <c r="H64" s="6">
        <f>YEAR(Table1[[#This Row],[OrderDate]])</f>
        <v>2017</v>
      </c>
      <c r="I64" s="6">
        <f>MONTH(Table1[[#This Row],[OrderDate]])</f>
        <v>7</v>
      </c>
      <c r="J64" s="1">
        <v>42927</v>
      </c>
      <c r="K64">
        <v>3</v>
      </c>
      <c r="L64" t="s">
        <v>238</v>
      </c>
      <c r="M64" t="s">
        <v>239</v>
      </c>
      <c r="N64" t="s">
        <v>122</v>
      </c>
      <c r="O64" t="s">
        <v>96</v>
      </c>
      <c r="P64" t="str">
        <f>UPPER(Table1[[#This Row],[CustomerCountry]])</f>
        <v>GERMANY</v>
      </c>
      <c r="Q64" t="s">
        <v>23</v>
      </c>
      <c r="R64" t="s">
        <v>24</v>
      </c>
      <c r="S64" t="s">
        <v>25</v>
      </c>
      <c r="T64" t="s">
        <v>26</v>
      </c>
      <c r="U64" t="s">
        <v>27</v>
      </c>
    </row>
    <row r="65" spans="1:21" x14ac:dyDescent="0.3">
      <c r="A65" t="s">
        <v>240</v>
      </c>
      <c r="B65" t="str">
        <f>RIGHT(Table1[[#This Row],[OrderNo]],5)</f>
        <v>43760</v>
      </c>
      <c r="C65">
        <v>43760001</v>
      </c>
      <c r="D65">
        <v>1</v>
      </c>
      <c r="E65" s="2">
        <v>2171.29</v>
      </c>
      <c r="F65" s="2">
        <v>3578.27</v>
      </c>
      <c r="G65" s="1">
        <v>42924</v>
      </c>
      <c r="H65" s="6">
        <f>YEAR(Table1[[#This Row],[OrderDate]])</f>
        <v>2017</v>
      </c>
      <c r="I65" s="6">
        <f>MONTH(Table1[[#This Row],[OrderDate]])</f>
        <v>7</v>
      </c>
      <c r="J65" s="1">
        <v>42929</v>
      </c>
      <c r="K65">
        <v>5</v>
      </c>
      <c r="L65" t="s">
        <v>241</v>
      </c>
      <c r="M65" t="s">
        <v>109</v>
      </c>
      <c r="N65" t="s">
        <v>51</v>
      </c>
      <c r="O65" t="s">
        <v>52</v>
      </c>
      <c r="P65" t="str">
        <f>UPPER(Table1[[#This Row],[CustomerCountry]])</f>
        <v>AUSTRALIA</v>
      </c>
      <c r="Q65" t="s">
        <v>23</v>
      </c>
      <c r="R65" t="s">
        <v>24</v>
      </c>
      <c r="S65" t="s">
        <v>88</v>
      </c>
      <c r="T65" t="s">
        <v>26</v>
      </c>
      <c r="U65" t="s">
        <v>27</v>
      </c>
    </row>
    <row r="66" spans="1:21" x14ac:dyDescent="0.3">
      <c r="A66" t="s">
        <v>242</v>
      </c>
      <c r="B66" t="str">
        <f>RIGHT(Table1[[#This Row],[OrderNo]],5)</f>
        <v>43761</v>
      </c>
      <c r="C66">
        <v>43761001</v>
      </c>
      <c r="D66">
        <v>1</v>
      </c>
      <c r="E66" s="2">
        <v>2171.29</v>
      </c>
      <c r="F66" s="2">
        <v>3578.27</v>
      </c>
      <c r="G66" s="1">
        <v>42924</v>
      </c>
      <c r="H66" s="6">
        <f>YEAR(Table1[[#This Row],[OrderDate]])</f>
        <v>2017</v>
      </c>
      <c r="I66" s="6">
        <f>MONTH(Table1[[#This Row],[OrderDate]])</f>
        <v>7</v>
      </c>
      <c r="J66" s="1">
        <v>42927</v>
      </c>
      <c r="K66">
        <v>3</v>
      </c>
      <c r="L66" t="s">
        <v>243</v>
      </c>
      <c r="M66" t="s">
        <v>244</v>
      </c>
      <c r="N66" t="s">
        <v>106</v>
      </c>
      <c r="O66" t="s">
        <v>52</v>
      </c>
      <c r="P66" t="str">
        <f>UPPER(Table1[[#This Row],[CustomerCountry]])</f>
        <v>AUSTRALIA</v>
      </c>
      <c r="Q66" t="s">
        <v>23</v>
      </c>
      <c r="R66" t="s">
        <v>24</v>
      </c>
      <c r="S66" t="s">
        <v>25</v>
      </c>
      <c r="T66" t="s">
        <v>26</v>
      </c>
      <c r="U66" t="s">
        <v>27</v>
      </c>
    </row>
    <row r="67" spans="1:21" x14ac:dyDescent="0.3">
      <c r="A67" t="s">
        <v>245</v>
      </c>
      <c r="B67" t="str">
        <f>RIGHT(Table1[[#This Row],[OrderNo]],5)</f>
        <v>43762</v>
      </c>
      <c r="C67">
        <v>43762001</v>
      </c>
      <c r="D67">
        <v>1</v>
      </c>
      <c r="E67" s="2">
        <v>2171.29</v>
      </c>
      <c r="F67" s="2">
        <v>3578.27</v>
      </c>
      <c r="G67" s="1">
        <v>42925</v>
      </c>
      <c r="H67" s="6">
        <f>YEAR(Table1[[#This Row],[OrderDate]])</f>
        <v>2017</v>
      </c>
      <c r="I67" s="6">
        <f>MONTH(Table1[[#This Row],[OrderDate]])</f>
        <v>7</v>
      </c>
      <c r="J67" s="1">
        <v>42935</v>
      </c>
      <c r="K67">
        <v>10</v>
      </c>
      <c r="L67" t="s">
        <v>246</v>
      </c>
      <c r="M67" t="s">
        <v>247</v>
      </c>
      <c r="N67" t="s">
        <v>45</v>
      </c>
      <c r="O67" t="s">
        <v>41</v>
      </c>
      <c r="P67" t="str">
        <f>UPPER(Table1[[#This Row],[CustomerCountry]])</f>
        <v>UNITED STATES</v>
      </c>
      <c r="Q67" t="s">
        <v>23</v>
      </c>
      <c r="R67" t="s">
        <v>24</v>
      </c>
      <c r="S67" t="s">
        <v>88</v>
      </c>
      <c r="T67" t="s">
        <v>26</v>
      </c>
      <c r="U67" t="s">
        <v>27</v>
      </c>
    </row>
    <row r="68" spans="1:21" x14ac:dyDescent="0.3">
      <c r="A68" t="s">
        <v>248</v>
      </c>
      <c r="B68" t="str">
        <f>RIGHT(Table1[[#This Row],[OrderNo]],5)</f>
        <v>43763</v>
      </c>
      <c r="C68">
        <v>43763001</v>
      </c>
      <c r="D68">
        <v>1</v>
      </c>
      <c r="E68" s="2">
        <v>2171.29</v>
      </c>
      <c r="F68" s="2">
        <v>3578.27</v>
      </c>
      <c r="G68" s="1">
        <v>42925</v>
      </c>
      <c r="H68" s="6">
        <f>YEAR(Table1[[#This Row],[OrderDate]])</f>
        <v>2017</v>
      </c>
      <c r="I68" s="6">
        <f>MONTH(Table1[[#This Row],[OrderDate]])</f>
        <v>7</v>
      </c>
      <c r="J68" s="1">
        <v>42932</v>
      </c>
      <c r="K68">
        <v>7</v>
      </c>
      <c r="L68" t="s">
        <v>249</v>
      </c>
      <c r="M68" t="s">
        <v>109</v>
      </c>
      <c r="N68" t="s">
        <v>51</v>
      </c>
      <c r="O68" t="s">
        <v>52</v>
      </c>
      <c r="P68" t="str">
        <f>UPPER(Table1[[#This Row],[CustomerCountry]])</f>
        <v>AUSTRALIA</v>
      </c>
      <c r="Q68" t="s">
        <v>23</v>
      </c>
      <c r="R68" t="s">
        <v>24</v>
      </c>
      <c r="S68" t="s">
        <v>84</v>
      </c>
      <c r="T68" t="s">
        <v>26</v>
      </c>
      <c r="U68" t="s">
        <v>27</v>
      </c>
    </row>
    <row r="69" spans="1:21" x14ac:dyDescent="0.3">
      <c r="A69" t="s">
        <v>250</v>
      </c>
      <c r="B69" t="str">
        <f>RIGHT(Table1[[#This Row],[OrderNo]],5)</f>
        <v>43764</v>
      </c>
      <c r="C69">
        <v>43764001</v>
      </c>
      <c r="D69">
        <v>1</v>
      </c>
      <c r="E69" s="2">
        <v>2171.29</v>
      </c>
      <c r="F69" s="2">
        <v>3578.27</v>
      </c>
      <c r="G69" s="1">
        <v>42925</v>
      </c>
      <c r="H69" s="6">
        <f>YEAR(Table1[[#This Row],[OrderDate]])</f>
        <v>2017</v>
      </c>
      <c r="I69" s="6">
        <f>MONTH(Table1[[#This Row],[OrderDate]])</f>
        <v>7</v>
      </c>
      <c r="J69" s="1">
        <v>42930</v>
      </c>
      <c r="K69">
        <v>5</v>
      </c>
      <c r="L69" t="s">
        <v>251</v>
      </c>
      <c r="M69" t="s">
        <v>156</v>
      </c>
      <c r="N69" t="s">
        <v>51</v>
      </c>
      <c r="O69" t="s">
        <v>52</v>
      </c>
      <c r="P69" t="str">
        <f>UPPER(Table1[[#This Row],[CustomerCountry]])</f>
        <v>AUSTRALIA</v>
      </c>
      <c r="Q69" t="s">
        <v>23</v>
      </c>
      <c r="R69" t="s">
        <v>24</v>
      </c>
      <c r="S69" t="s">
        <v>25</v>
      </c>
      <c r="T69" t="s">
        <v>26</v>
      </c>
      <c r="U69" t="s">
        <v>27</v>
      </c>
    </row>
    <row r="70" spans="1:21" x14ac:dyDescent="0.3">
      <c r="A70" t="s">
        <v>252</v>
      </c>
      <c r="B70" t="str">
        <f>RIGHT(Table1[[#This Row],[OrderNo]],5)</f>
        <v>43765</v>
      </c>
      <c r="C70">
        <v>43765001</v>
      </c>
      <c r="D70">
        <v>1</v>
      </c>
      <c r="E70" s="2">
        <v>1912.15</v>
      </c>
      <c r="F70" s="2">
        <v>3399.99</v>
      </c>
      <c r="G70" s="1">
        <v>42925</v>
      </c>
      <c r="H70" s="6">
        <f>YEAR(Table1[[#This Row],[OrderDate]])</f>
        <v>2017</v>
      </c>
      <c r="I70" s="6">
        <f>MONTH(Table1[[#This Row],[OrderDate]])</f>
        <v>7</v>
      </c>
      <c r="J70" s="1">
        <v>42927</v>
      </c>
      <c r="K70">
        <v>2</v>
      </c>
      <c r="L70" t="s">
        <v>253</v>
      </c>
      <c r="M70" t="s">
        <v>62</v>
      </c>
      <c r="N70" t="s">
        <v>63</v>
      </c>
      <c r="O70" t="s">
        <v>52</v>
      </c>
      <c r="P70" t="str">
        <f>UPPER(Table1[[#This Row],[CustomerCountry]])</f>
        <v>AUSTRALIA</v>
      </c>
      <c r="Q70" t="s">
        <v>23</v>
      </c>
      <c r="R70" t="s">
        <v>33</v>
      </c>
      <c r="S70" t="s">
        <v>34</v>
      </c>
      <c r="T70" t="s">
        <v>35</v>
      </c>
      <c r="U70" t="s">
        <v>36</v>
      </c>
    </row>
    <row r="71" spans="1:21" x14ac:dyDescent="0.3">
      <c r="A71" t="s">
        <v>254</v>
      </c>
      <c r="B71" t="str">
        <f>RIGHT(Table1[[#This Row],[OrderNo]],5)</f>
        <v>43766</v>
      </c>
      <c r="C71">
        <v>43766001</v>
      </c>
      <c r="D71">
        <v>1</v>
      </c>
      <c r="E71" s="2">
        <v>2171.29</v>
      </c>
      <c r="F71" s="2">
        <v>3578.27</v>
      </c>
      <c r="G71" s="1">
        <v>42925</v>
      </c>
      <c r="H71" s="6">
        <f>YEAR(Table1[[#This Row],[OrderDate]])</f>
        <v>2017</v>
      </c>
      <c r="I71" s="6">
        <f>MONTH(Table1[[#This Row],[OrderDate]])</f>
        <v>7</v>
      </c>
      <c r="J71" s="1">
        <v>42932</v>
      </c>
      <c r="K71">
        <v>7</v>
      </c>
      <c r="L71" t="s">
        <v>255</v>
      </c>
      <c r="M71" t="s">
        <v>256</v>
      </c>
      <c r="N71" t="s">
        <v>106</v>
      </c>
      <c r="O71" t="s">
        <v>52</v>
      </c>
      <c r="P71" t="str">
        <f>UPPER(Table1[[#This Row],[CustomerCountry]])</f>
        <v>AUSTRALIA</v>
      </c>
      <c r="Q71" t="s">
        <v>23</v>
      </c>
      <c r="R71" t="s">
        <v>24</v>
      </c>
      <c r="S71" t="s">
        <v>84</v>
      </c>
      <c r="T71" t="s">
        <v>26</v>
      </c>
      <c r="U71" t="s">
        <v>27</v>
      </c>
    </row>
    <row r="72" spans="1:21" x14ac:dyDescent="0.3">
      <c r="A72" t="s">
        <v>257</v>
      </c>
      <c r="B72" t="str">
        <f>RIGHT(Table1[[#This Row],[OrderNo]],5)</f>
        <v>43767</v>
      </c>
      <c r="C72">
        <v>43767001</v>
      </c>
      <c r="D72">
        <v>1</v>
      </c>
      <c r="E72" s="2">
        <v>1898.09</v>
      </c>
      <c r="F72" s="2">
        <v>3374.99</v>
      </c>
      <c r="G72" s="1">
        <v>42925</v>
      </c>
      <c r="H72" s="6">
        <f>YEAR(Table1[[#This Row],[OrderDate]])</f>
        <v>2017</v>
      </c>
      <c r="I72" s="6">
        <f>MONTH(Table1[[#This Row],[OrderDate]])</f>
        <v>7</v>
      </c>
      <c r="J72" s="1">
        <v>42929</v>
      </c>
      <c r="K72">
        <v>4</v>
      </c>
      <c r="L72" t="s">
        <v>258</v>
      </c>
      <c r="M72" t="s">
        <v>244</v>
      </c>
      <c r="N72" t="s">
        <v>106</v>
      </c>
      <c r="O72" t="s">
        <v>52</v>
      </c>
      <c r="P72" t="str">
        <f>UPPER(Table1[[#This Row],[CustomerCountry]])</f>
        <v>AUSTRALIA</v>
      </c>
      <c r="Q72" t="s">
        <v>23</v>
      </c>
      <c r="R72" t="s">
        <v>33</v>
      </c>
      <c r="S72" t="s">
        <v>160</v>
      </c>
      <c r="T72" t="s">
        <v>1</v>
      </c>
      <c r="U72" t="s">
        <v>36</v>
      </c>
    </row>
    <row r="73" spans="1:21" x14ac:dyDescent="0.3">
      <c r="A73" t="s">
        <v>259</v>
      </c>
      <c r="B73" t="str">
        <f>RIGHT(Table1[[#This Row],[OrderNo]],5)</f>
        <v>43768</v>
      </c>
      <c r="C73">
        <v>43768001</v>
      </c>
      <c r="D73">
        <v>1</v>
      </c>
      <c r="E73" s="2">
        <v>2171.29</v>
      </c>
      <c r="F73" s="2">
        <v>3578.27</v>
      </c>
      <c r="G73" s="1">
        <v>42926</v>
      </c>
      <c r="H73" s="6">
        <f>YEAR(Table1[[#This Row],[OrderDate]])</f>
        <v>2017</v>
      </c>
      <c r="I73" s="6">
        <f>MONTH(Table1[[#This Row],[OrderDate]])</f>
        <v>7</v>
      </c>
      <c r="J73" s="1">
        <v>42936</v>
      </c>
      <c r="K73">
        <v>10</v>
      </c>
      <c r="L73" t="s">
        <v>260</v>
      </c>
      <c r="M73" t="s">
        <v>261</v>
      </c>
      <c r="N73" t="s">
        <v>115</v>
      </c>
      <c r="O73" t="s">
        <v>41</v>
      </c>
      <c r="P73" t="str">
        <f>UPPER(Table1[[#This Row],[CustomerCountry]])</f>
        <v>UNITED STATES</v>
      </c>
      <c r="Q73" t="s">
        <v>23</v>
      </c>
      <c r="R73" t="s">
        <v>24</v>
      </c>
      <c r="S73" t="s">
        <v>71</v>
      </c>
      <c r="T73" t="s">
        <v>26</v>
      </c>
      <c r="U73" t="s">
        <v>27</v>
      </c>
    </row>
    <row r="74" spans="1:21" x14ac:dyDescent="0.3">
      <c r="A74" t="s">
        <v>262</v>
      </c>
      <c r="B74" t="str">
        <f>RIGHT(Table1[[#This Row],[OrderNo]],5)</f>
        <v>43769</v>
      </c>
      <c r="C74">
        <v>43769001</v>
      </c>
      <c r="D74">
        <v>1</v>
      </c>
      <c r="E74" s="2">
        <v>2171.29</v>
      </c>
      <c r="F74" s="2">
        <v>3578.27</v>
      </c>
      <c r="G74" s="1">
        <v>42926</v>
      </c>
      <c r="H74" s="6">
        <f>YEAR(Table1[[#This Row],[OrderDate]])</f>
        <v>2017</v>
      </c>
      <c r="I74" s="6">
        <f>MONTH(Table1[[#This Row],[OrderDate]])</f>
        <v>7</v>
      </c>
      <c r="J74" s="1">
        <v>42928</v>
      </c>
      <c r="K74">
        <v>2</v>
      </c>
      <c r="L74" t="s">
        <v>263</v>
      </c>
      <c r="M74" t="s">
        <v>264</v>
      </c>
      <c r="N74" t="s">
        <v>22</v>
      </c>
      <c r="O74" t="s">
        <v>0</v>
      </c>
      <c r="P74" t="str">
        <f>UPPER(Table1[[#This Row],[CustomerCountry]])</f>
        <v>CANADA</v>
      </c>
      <c r="Q74" t="s">
        <v>23</v>
      </c>
      <c r="R74" t="s">
        <v>24</v>
      </c>
      <c r="S74" t="s">
        <v>71</v>
      </c>
      <c r="T74" t="s">
        <v>26</v>
      </c>
      <c r="U74" t="s">
        <v>27</v>
      </c>
    </row>
    <row r="75" spans="1:21" x14ac:dyDescent="0.3">
      <c r="A75" t="s">
        <v>265</v>
      </c>
      <c r="B75" t="str">
        <f>RIGHT(Table1[[#This Row],[OrderNo]],5)</f>
        <v>43770</v>
      </c>
      <c r="C75">
        <v>43770001</v>
      </c>
      <c r="D75">
        <v>1</v>
      </c>
      <c r="E75" s="2">
        <v>2171.29</v>
      </c>
      <c r="F75" s="2">
        <v>3578.27</v>
      </c>
      <c r="G75" s="1">
        <v>42926</v>
      </c>
      <c r="H75" s="6">
        <f>YEAR(Table1[[#This Row],[OrderDate]])</f>
        <v>2017</v>
      </c>
      <c r="I75" s="6">
        <f>MONTH(Table1[[#This Row],[OrderDate]])</f>
        <v>7</v>
      </c>
      <c r="J75" s="1">
        <v>42929</v>
      </c>
      <c r="K75">
        <v>3</v>
      </c>
      <c r="L75" t="s">
        <v>266</v>
      </c>
      <c r="M75" t="s">
        <v>267</v>
      </c>
      <c r="N75" t="s">
        <v>115</v>
      </c>
      <c r="O75" t="s">
        <v>41</v>
      </c>
      <c r="P75" t="str">
        <f>UPPER(Table1[[#This Row],[CustomerCountry]])</f>
        <v>UNITED STATES</v>
      </c>
      <c r="Q75" t="s">
        <v>23</v>
      </c>
      <c r="R75" t="s">
        <v>24</v>
      </c>
      <c r="S75" t="s">
        <v>71</v>
      </c>
      <c r="T75" t="s">
        <v>26</v>
      </c>
      <c r="U75" t="s">
        <v>27</v>
      </c>
    </row>
    <row r="76" spans="1:21" x14ac:dyDescent="0.3">
      <c r="A76" t="s">
        <v>268</v>
      </c>
      <c r="B76" t="str">
        <f>RIGHT(Table1[[#This Row],[OrderNo]],5)</f>
        <v>43771</v>
      </c>
      <c r="C76">
        <v>43771001</v>
      </c>
      <c r="D76">
        <v>1</v>
      </c>
      <c r="E76" s="2">
        <v>413.15</v>
      </c>
      <c r="F76" s="2">
        <v>699.1</v>
      </c>
      <c r="G76" s="1">
        <v>42926</v>
      </c>
      <c r="H76" s="6">
        <f>YEAR(Table1[[#This Row],[OrderDate]])</f>
        <v>2017</v>
      </c>
      <c r="I76" s="6">
        <f>MONTH(Table1[[#This Row],[OrderDate]])</f>
        <v>7</v>
      </c>
      <c r="J76" s="1">
        <v>42935</v>
      </c>
      <c r="K76">
        <v>9</v>
      </c>
      <c r="L76" t="s">
        <v>269</v>
      </c>
      <c r="M76" t="s">
        <v>270</v>
      </c>
      <c r="N76" t="s">
        <v>45</v>
      </c>
      <c r="O76" t="s">
        <v>41</v>
      </c>
      <c r="P76" t="str">
        <f>UPPER(Table1[[#This Row],[CustomerCountry]])</f>
        <v>UNITED STATES</v>
      </c>
      <c r="Q76" t="s">
        <v>23</v>
      </c>
      <c r="R76" t="s">
        <v>24</v>
      </c>
      <c r="S76" t="s">
        <v>80</v>
      </c>
      <c r="T76" t="s">
        <v>26</v>
      </c>
      <c r="U76" t="s">
        <v>47</v>
      </c>
    </row>
    <row r="77" spans="1:21" x14ac:dyDescent="0.3">
      <c r="A77" t="s">
        <v>271</v>
      </c>
      <c r="B77" t="str">
        <f>RIGHT(Table1[[#This Row],[OrderNo]],5)</f>
        <v>43772</v>
      </c>
      <c r="C77">
        <v>43772001</v>
      </c>
      <c r="D77">
        <v>1</v>
      </c>
      <c r="E77" s="2">
        <v>2171.29</v>
      </c>
      <c r="F77" s="2">
        <v>3578.27</v>
      </c>
      <c r="G77" s="1">
        <v>42926</v>
      </c>
      <c r="H77" s="6">
        <f>YEAR(Table1[[#This Row],[OrderDate]])</f>
        <v>2017</v>
      </c>
      <c r="I77" s="6">
        <f>MONTH(Table1[[#This Row],[OrderDate]])</f>
        <v>7</v>
      </c>
      <c r="J77" s="1">
        <v>42928</v>
      </c>
      <c r="K77">
        <v>2</v>
      </c>
      <c r="L77" t="s">
        <v>272</v>
      </c>
      <c r="M77" t="s">
        <v>159</v>
      </c>
      <c r="N77" t="s">
        <v>63</v>
      </c>
      <c r="O77" t="s">
        <v>52</v>
      </c>
      <c r="P77" t="str">
        <f>UPPER(Table1[[#This Row],[CustomerCountry]])</f>
        <v>AUSTRALIA</v>
      </c>
      <c r="Q77" t="s">
        <v>23</v>
      </c>
      <c r="R77" t="s">
        <v>24</v>
      </c>
      <c r="S77" t="s">
        <v>71</v>
      </c>
      <c r="T77" t="s">
        <v>26</v>
      </c>
      <c r="U77" t="s">
        <v>27</v>
      </c>
    </row>
    <row r="78" spans="1:21" x14ac:dyDescent="0.3">
      <c r="A78" t="s">
        <v>273</v>
      </c>
      <c r="B78" t="str">
        <f>RIGHT(Table1[[#This Row],[OrderNo]],5)</f>
        <v>43773</v>
      </c>
      <c r="C78">
        <v>43773001</v>
      </c>
      <c r="D78">
        <v>1</v>
      </c>
      <c r="E78" s="2">
        <v>2171.29</v>
      </c>
      <c r="F78" s="2">
        <v>3578.27</v>
      </c>
      <c r="G78" s="1">
        <v>42926</v>
      </c>
      <c r="H78" s="6">
        <f>YEAR(Table1[[#This Row],[OrderDate]])</f>
        <v>2017</v>
      </c>
      <c r="I78" s="6">
        <f>MONTH(Table1[[#This Row],[OrderDate]])</f>
        <v>7</v>
      </c>
      <c r="J78" s="1">
        <v>42933</v>
      </c>
      <c r="K78">
        <v>7</v>
      </c>
      <c r="L78" t="s">
        <v>274</v>
      </c>
      <c r="M78" t="s">
        <v>233</v>
      </c>
      <c r="N78" t="s">
        <v>106</v>
      </c>
      <c r="O78" t="s">
        <v>52</v>
      </c>
      <c r="P78" t="str">
        <f>UPPER(Table1[[#This Row],[CustomerCountry]])</f>
        <v>AUSTRALIA</v>
      </c>
      <c r="Q78" t="s">
        <v>23</v>
      </c>
      <c r="R78" t="s">
        <v>24</v>
      </c>
      <c r="S78" t="s">
        <v>88</v>
      </c>
      <c r="T78" t="s">
        <v>26</v>
      </c>
      <c r="U78" t="s">
        <v>27</v>
      </c>
    </row>
    <row r="79" spans="1:21" x14ac:dyDescent="0.3">
      <c r="A79" t="s">
        <v>275</v>
      </c>
      <c r="B79" t="str">
        <f>RIGHT(Table1[[#This Row],[OrderNo]],5)</f>
        <v>43774</v>
      </c>
      <c r="C79">
        <v>43774001</v>
      </c>
      <c r="D79">
        <v>1</v>
      </c>
      <c r="E79" s="2">
        <v>2171.29</v>
      </c>
      <c r="F79" s="2">
        <v>3578.27</v>
      </c>
      <c r="G79" s="1">
        <v>42926</v>
      </c>
      <c r="H79" s="6">
        <f>YEAR(Table1[[#This Row],[OrderDate]])</f>
        <v>2017</v>
      </c>
      <c r="I79" s="6">
        <f>MONTH(Table1[[#This Row],[OrderDate]])</f>
        <v>7</v>
      </c>
      <c r="J79" s="1">
        <v>42932</v>
      </c>
      <c r="K79">
        <v>6</v>
      </c>
      <c r="L79" t="s">
        <v>276</v>
      </c>
      <c r="M79" t="s">
        <v>109</v>
      </c>
      <c r="N79" t="s">
        <v>51</v>
      </c>
      <c r="O79" t="s">
        <v>52</v>
      </c>
      <c r="P79" t="str">
        <f>UPPER(Table1[[#This Row],[CustomerCountry]])</f>
        <v>AUSTRALIA</v>
      </c>
      <c r="Q79" t="s">
        <v>23</v>
      </c>
      <c r="R79" t="s">
        <v>24</v>
      </c>
      <c r="S79" t="s">
        <v>84</v>
      </c>
      <c r="T79" t="s">
        <v>26</v>
      </c>
      <c r="U79" t="s">
        <v>27</v>
      </c>
    </row>
    <row r="80" spans="1:21" x14ac:dyDescent="0.3">
      <c r="A80" t="s">
        <v>277</v>
      </c>
      <c r="B80" t="str">
        <f>RIGHT(Table1[[#This Row],[OrderNo]],5)</f>
        <v>43775</v>
      </c>
      <c r="C80">
        <v>43775001</v>
      </c>
      <c r="D80">
        <v>1</v>
      </c>
      <c r="E80" s="2">
        <v>1912.15</v>
      </c>
      <c r="F80" s="2">
        <v>3399.99</v>
      </c>
      <c r="G80" s="1">
        <v>42926</v>
      </c>
      <c r="H80" s="6">
        <f>YEAR(Table1[[#This Row],[OrderDate]])</f>
        <v>2017</v>
      </c>
      <c r="I80" s="6">
        <f>MONTH(Table1[[#This Row],[OrderDate]])</f>
        <v>7</v>
      </c>
      <c r="J80" s="1">
        <v>42933</v>
      </c>
      <c r="K80">
        <v>7</v>
      </c>
      <c r="L80" t="s">
        <v>278</v>
      </c>
      <c r="M80" t="s">
        <v>193</v>
      </c>
      <c r="N80" t="s">
        <v>106</v>
      </c>
      <c r="O80" t="s">
        <v>52</v>
      </c>
      <c r="P80" t="str">
        <f>UPPER(Table1[[#This Row],[CustomerCountry]])</f>
        <v>AUSTRALIA</v>
      </c>
      <c r="Q80" t="s">
        <v>23</v>
      </c>
      <c r="R80" t="s">
        <v>33</v>
      </c>
      <c r="S80" t="s">
        <v>194</v>
      </c>
      <c r="T80" t="s">
        <v>35</v>
      </c>
      <c r="U80" t="s">
        <v>36</v>
      </c>
    </row>
    <row r="81" spans="1:21" x14ac:dyDescent="0.3">
      <c r="A81" t="s">
        <v>279</v>
      </c>
      <c r="B81" t="str">
        <f>RIGHT(Table1[[#This Row],[OrderNo]],5)</f>
        <v>43776</v>
      </c>
      <c r="C81">
        <v>43776001</v>
      </c>
      <c r="D81">
        <v>1</v>
      </c>
      <c r="E81" s="2">
        <v>2171.29</v>
      </c>
      <c r="F81" s="2">
        <v>3578.27</v>
      </c>
      <c r="G81" s="1">
        <v>42926</v>
      </c>
      <c r="H81" s="6">
        <f>YEAR(Table1[[#This Row],[OrderDate]])</f>
        <v>2017</v>
      </c>
      <c r="I81" s="6">
        <f>MONTH(Table1[[#This Row],[OrderDate]])</f>
        <v>7</v>
      </c>
      <c r="J81" s="1">
        <v>42936</v>
      </c>
      <c r="K81">
        <v>10</v>
      </c>
      <c r="L81" t="s">
        <v>280</v>
      </c>
      <c r="M81" t="s">
        <v>281</v>
      </c>
      <c r="N81" t="s">
        <v>282</v>
      </c>
      <c r="O81" t="s">
        <v>96</v>
      </c>
      <c r="P81" t="str">
        <f>UPPER(Table1[[#This Row],[CustomerCountry]])</f>
        <v>GERMANY</v>
      </c>
      <c r="Q81" t="s">
        <v>23</v>
      </c>
      <c r="R81" t="s">
        <v>24</v>
      </c>
      <c r="S81" t="s">
        <v>88</v>
      </c>
      <c r="T81" t="s">
        <v>26</v>
      </c>
      <c r="U81" t="s">
        <v>27</v>
      </c>
    </row>
    <row r="82" spans="1:21" x14ac:dyDescent="0.3">
      <c r="A82" t="s">
        <v>283</v>
      </c>
      <c r="B82" t="str">
        <f>RIGHT(Table1[[#This Row],[OrderNo]],5)</f>
        <v>43777</v>
      </c>
      <c r="C82">
        <v>43777001</v>
      </c>
      <c r="D82">
        <v>1</v>
      </c>
      <c r="E82" s="2">
        <v>2171.29</v>
      </c>
      <c r="F82" s="2">
        <v>3578.27</v>
      </c>
      <c r="G82" s="1">
        <v>42926</v>
      </c>
      <c r="H82" s="6">
        <f>YEAR(Table1[[#This Row],[OrderDate]])</f>
        <v>2017</v>
      </c>
      <c r="I82" s="6">
        <f>MONTH(Table1[[#This Row],[OrderDate]])</f>
        <v>7</v>
      </c>
      <c r="J82" s="1">
        <v>42929</v>
      </c>
      <c r="K82">
        <v>3</v>
      </c>
      <c r="L82" t="s">
        <v>284</v>
      </c>
      <c r="M82" t="s">
        <v>170</v>
      </c>
      <c r="N82" t="s">
        <v>171</v>
      </c>
      <c r="O82" t="s">
        <v>52</v>
      </c>
      <c r="P82" t="str">
        <f>UPPER(Table1[[#This Row],[CustomerCountry]])</f>
        <v>AUSTRALIA</v>
      </c>
      <c r="Q82" t="s">
        <v>23</v>
      </c>
      <c r="R82" t="s">
        <v>24</v>
      </c>
      <c r="S82" t="s">
        <v>55</v>
      </c>
      <c r="T82" t="s">
        <v>26</v>
      </c>
      <c r="U82" t="s">
        <v>27</v>
      </c>
    </row>
    <row r="83" spans="1:21" x14ac:dyDescent="0.3">
      <c r="A83" t="s">
        <v>285</v>
      </c>
      <c r="B83" t="str">
        <f>RIGHT(Table1[[#This Row],[OrderNo]],5)</f>
        <v>43778</v>
      </c>
      <c r="C83">
        <v>43778001</v>
      </c>
      <c r="D83">
        <v>1</v>
      </c>
      <c r="E83" s="2">
        <v>1912.15</v>
      </c>
      <c r="F83" s="2">
        <v>3399.99</v>
      </c>
      <c r="G83" s="1">
        <v>42926</v>
      </c>
      <c r="H83" s="6">
        <f>YEAR(Table1[[#This Row],[OrderDate]])</f>
        <v>2017</v>
      </c>
      <c r="I83" s="6">
        <f>MONTH(Table1[[#This Row],[OrderDate]])</f>
        <v>7</v>
      </c>
      <c r="J83" s="1">
        <v>42930</v>
      </c>
      <c r="K83">
        <v>4</v>
      </c>
      <c r="L83" t="s">
        <v>286</v>
      </c>
      <c r="M83" t="s">
        <v>134</v>
      </c>
      <c r="N83" t="s">
        <v>106</v>
      </c>
      <c r="O83" t="s">
        <v>52</v>
      </c>
      <c r="P83" t="str">
        <f>UPPER(Table1[[#This Row],[CustomerCountry]])</f>
        <v>AUSTRALIA</v>
      </c>
      <c r="Q83" t="s">
        <v>23</v>
      </c>
      <c r="R83" t="s">
        <v>33</v>
      </c>
      <c r="S83" t="s">
        <v>287</v>
      </c>
      <c r="T83" t="s">
        <v>35</v>
      </c>
      <c r="U83" t="s">
        <v>36</v>
      </c>
    </row>
    <row r="84" spans="1:21" x14ac:dyDescent="0.3">
      <c r="A84" t="s">
        <v>288</v>
      </c>
      <c r="B84" t="str">
        <f>RIGHT(Table1[[#This Row],[OrderNo]],5)</f>
        <v>43779</v>
      </c>
      <c r="C84">
        <v>43779001</v>
      </c>
      <c r="D84">
        <v>1</v>
      </c>
      <c r="E84" s="2">
        <v>413.15</v>
      </c>
      <c r="F84" s="2">
        <v>699.1</v>
      </c>
      <c r="G84" s="1">
        <v>42926</v>
      </c>
      <c r="H84" s="6">
        <f>YEAR(Table1[[#This Row],[OrderDate]])</f>
        <v>2017</v>
      </c>
      <c r="I84" s="6">
        <f>MONTH(Table1[[#This Row],[OrderDate]])</f>
        <v>7</v>
      </c>
      <c r="J84" s="1">
        <v>42933</v>
      </c>
      <c r="K84">
        <v>7</v>
      </c>
      <c r="L84" t="s">
        <v>289</v>
      </c>
      <c r="M84" t="s">
        <v>290</v>
      </c>
      <c r="N84" t="s">
        <v>51</v>
      </c>
      <c r="O84" t="s">
        <v>52</v>
      </c>
      <c r="P84" t="str">
        <f>UPPER(Table1[[#This Row],[CustomerCountry]])</f>
        <v>AUSTRALIA</v>
      </c>
      <c r="Q84" t="s">
        <v>23</v>
      </c>
      <c r="R84" t="s">
        <v>24</v>
      </c>
      <c r="S84" t="s">
        <v>291</v>
      </c>
      <c r="T84" t="s">
        <v>26</v>
      </c>
      <c r="U84" t="s">
        <v>47</v>
      </c>
    </row>
    <row r="85" spans="1:21" x14ac:dyDescent="0.3">
      <c r="A85" t="s">
        <v>292</v>
      </c>
      <c r="B85" t="str">
        <f>RIGHT(Table1[[#This Row],[OrderNo]],5)</f>
        <v>43780</v>
      </c>
      <c r="C85">
        <v>43780001</v>
      </c>
      <c r="D85">
        <v>1</v>
      </c>
      <c r="E85" s="2">
        <v>2171.29</v>
      </c>
      <c r="F85" s="2">
        <v>3578.27</v>
      </c>
      <c r="G85" s="1">
        <v>42927</v>
      </c>
      <c r="H85" s="6">
        <f>YEAR(Table1[[#This Row],[OrderDate]])</f>
        <v>2017</v>
      </c>
      <c r="I85" s="6">
        <f>MONTH(Table1[[#This Row],[OrderDate]])</f>
        <v>7</v>
      </c>
      <c r="J85" s="1">
        <v>42935</v>
      </c>
      <c r="K85">
        <v>8</v>
      </c>
      <c r="L85" t="s">
        <v>293</v>
      </c>
      <c r="M85" t="s">
        <v>294</v>
      </c>
      <c r="N85" t="s">
        <v>178</v>
      </c>
      <c r="O85" t="s">
        <v>32</v>
      </c>
      <c r="P85" t="str">
        <f>UPPER(Table1[[#This Row],[CustomerCountry]])</f>
        <v>FRANCE</v>
      </c>
      <c r="Q85" t="s">
        <v>23</v>
      </c>
      <c r="R85" t="s">
        <v>24</v>
      </c>
      <c r="S85" t="s">
        <v>55</v>
      </c>
      <c r="T85" t="s">
        <v>26</v>
      </c>
      <c r="U85" t="s">
        <v>27</v>
      </c>
    </row>
    <row r="86" spans="1:21" x14ac:dyDescent="0.3">
      <c r="A86" t="s">
        <v>295</v>
      </c>
      <c r="B86" t="str">
        <f>RIGHT(Table1[[#This Row],[OrderNo]],5)</f>
        <v>43781</v>
      </c>
      <c r="C86">
        <v>43781001</v>
      </c>
      <c r="D86">
        <v>1</v>
      </c>
      <c r="E86" s="2">
        <v>2171.29</v>
      </c>
      <c r="F86" s="2">
        <v>3578.27</v>
      </c>
      <c r="G86" s="1">
        <v>42927</v>
      </c>
      <c r="H86" s="6">
        <f>YEAR(Table1[[#This Row],[OrderDate]])</f>
        <v>2017</v>
      </c>
      <c r="I86" s="6">
        <f>MONTH(Table1[[#This Row],[OrderDate]])</f>
        <v>7</v>
      </c>
      <c r="J86" s="1">
        <v>42936</v>
      </c>
      <c r="K86">
        <v>9</v>
      </c>
      <c r="L86" t="s">
        <v>296</v>
      </c>
      <c r="M86" t="s">
        <v>193</v>
      </c>
      <c r="N86" t="s">
        <v>106</v>
      </c>
      <c r="O86" t="s">
        <v>52</v>
      </c>
      <c r="P86" t="str">
        <f>UPPER(Table1[[#This Row],[CustomerCountry]])</f>
        <v>AUSTRALIA</v>
      </c>
      <c r="Q86" t="s">
        <v>23</v>
      </c>
      <c r="R86" t="s">
        <v>24</v>
      </c>
      <c r="S86" t="s">
        <v>71</v>
      </c>
      <c r="T86" t="s">
        <v>26</v>
      </c>
      <c r="U86" t="s">
        <v>27</v>
      </c>
    </row>
    <row r="87" spans="1:21" x14ac:dyDescent="0.3">
      <c r="A87" t="s">
        <v>297</v>
      </c>
      <c r="B87" t="str">
        <f>RIGHT(Table1[[#This Row],[OrderNo]],5)</f>
        <v>43782</v>
      </c>
      <c r="C87">
        <v>43782001</v>
      </c>
      <c r="D87">
        <v>1</v>
      </c>
      <c r="E87" s="2">
        <v>2171.29</v>
      </c>
      <c r="F87" s="2">
        <v>3578.27</v>
      </c>
      <c r="G87" s="1">
        <v>42927</v>
      </c>
      <c r="H87" s="6">
        <f>YEAR(Table1[[#This Row],[OrderDate]])</f>
        <v>2017</v>
      </c>
      <c r="I87" s="6">
        <f>MONTH(Table1[[#This Row],[OrderDate]])</f>
        <v>7</v>
      </c>
      <c r="J87" s="1">
        <v>42929</v>
      </c>
      <c r="K87">
        <v>2</v>
      </c>
      <c r="L87" t="s">
        <v>298</v>
      </c>
      <c r="M87" t="s">
        <v>299</v>
      </c>
      <c r="N87" t="s">
        <v>63</v>
      </c>
      <c r="O87" t="s">
        <v>52</v>
      </c>
      <c r="P87" t="str">
        <f>UPPER(Table1[[#This Row],[CustomerCountry]])</f>
        <v>AUSTRALIA</v>
      </c>
      <c r="Q87" t="s">
        <v>23</v>
      </c>
      <c r="R87" t="s">
        <v>24</v>
      </c>
      <c r="S87" t="s">
        <v>71</v>
      </c>
      <c r="T87" t="s">
        <v>26</v>
      </c>
      <c r="U87" t="s">
        <v>27</v>
      </c>
    </row>
    <row r="88" spans="1:21" x14ac:dyDescent="0.3">
      <c r="A88" t="s">
        <v>300</v>
      </c>
      <c r="B88" t="str">
        <f>RIGHT(Table1[[#This Row],[OrderNo]],5)</f>
        <v>43783</v>
      </c>
      <c r="C88">
        <v>43783001</v>
      </c>
      <c r="D88">
        <v>1</v>
      </c>
      <c r="E88" s="2">
        <v>2171.29</v>
      </c>
      <c r="F88" s="2">
        <v>3578.27</v>
      </c>
      <c r="G88" s="1">
        <v>42927</v>
      </c>
      <c r="H88" s="6">
        <f>YEAR(Table1[[#This Row],[OrderDate]])</f>
        <v>2017</v>
      </c>
      <c r="I88" s="6">
        <f>MONTH(Table1[[#This Row],[OrderDate]])</f>
        <v>7</v>
      </c>
      <c r="J88" s="1">
        <v>42932</v>
      </c>
      <c r="K88">
        <v>5</v>
      </c>
      <c r="L88" t="s">
        <v>301</v>
      </c>
      <c r="M88" t="s">
        <v>302</v>
      </c>
      <c r="N88" t="s">
        <v>51</v>
      </c>
      <c r="O88" t="s">
        <v>52</v>
      </c>
      <c r="P88" t="str">
        <f>UPPER(Table1[[#This Row],[CustomerCountry]])</f>
        <v>AUSTRALIA</v>
      </c>
      <c r="Q88" t="s">
        <v>23</v>
      </c>
      <c r="R88" t="s">
        <v>24</v>
      </c>
      <c r="S88" t="s">
        <v>71</v>
      </c>
      <c r="T88" t="s">
        <v>26</v>
      </c>
      <c r="U88" t="s">
        <v>27</v>
      </c>
    </row>
    <row r="89" spans="1:21" x14ac:dyDescent="0.3">
      <c r="A89" t="s">
        <v>303</v>
      </c>
      <c r="B89" t="str">
        <f>RIGHT(Table1[[#This Row],[OrderNo]],5)</f>
        <v>43784</v>
      </c>
      <c r="C89">
        <v>43784001</v>
      </c>
      <c r="D89">
        <v>1</v>
      </c>
      <c r="E89" s="2">
        <v>2171.29</v>
      </c>
      <c r="F89" s="2">
        <v>3578.27</v>
      </c>
      <c r="G89" s="1">
        <v>42928</v>
      </c>
      <c r="H89" s="6">
        <f>YEAR(Table1[[#This Row],[OrderDate]])</f>
        <v>2017</v>
      </c>
      <c r="I89" s="6">
        <f>MONTH(Table1[[#This Row],[OrderDate]])</f>
        <v>7</v>
      </c>
      <c r="J89" s="1">
        <v>42934</v>
      </c>
      <c r="K89">
        <v>6</v>
      </c>
      <c r="L89" t="s">
        <v>304</v>
      </c>
      <c r="M89" t="s">
        <v>305</v>
      </c>
      <c r="N89" t="s">
        <v>45</v>
      </c>
      <c r="O89" t="s">
        <v>41</v>
      </c>
      <c r="P89" t="str">
        <f>UPPER(Table1[[#This Row],[CustomerCountry]])</f>
        <v>UNITED STATES</v>
      </c>
      <c r="Q89" t="s">
        <v>23</v>
      </c>
      <c r="R89" t="s">
        <v>24</v>
      </c>
      <c r="S89" t="s">
        <v>25</v>
      </c>
      <c r="T89" t="s">
        <v>26</v>
      </c>
      <c r="U89" t="s">
        <v>27</v>
      </c>
    </row>
    <row r="90" spans="1:21" x14ac:dyDescent="0.3">
      <c r="A90" t="s">
        <v>306</v>
      </c>
      <c r="B90" t="str">
        <f>RIGHT(Table1[[#This Row],[OrderNo]],5)</f>
        <v>43785</v>
      </c>
      <c r="C90">
        <v>43785001</v>
      </c>
      <c r="D90">
        <v>1</v>
      </c>
      <c r="E90" s="2">
        <v>2171.29</v>
      </c>
      <c r="F90" s="2">
        <v>3578.27</v>
      </c>
      <c r="G90" s="1">
        <v>42928</v>
      </c>
      <c r="H90" s="6">
        <f>YEAR(Table1[[#This Row],[OrderDate]])</f>
        <v>2017</v>
      </c>
      <c r="I90" s="6">
        <f>MONTH(Table1[[#This Row],[OrderDate]])</f>
        <v>7</v>
      </c>
      <c r="J90" s="1">
        <v>42935</v>
      </c>
      <c r="K90">
        <v>7</v>
      </c>
      <c r="L90" t="s">
        <v>307</v>
      </c>
      <c r="M90" t="s">
        <v>213</v>
      </c>
      <c r="N90" t="s">
        <v>214</v>
      </c>
      <c r="O90" t="s">
        <v>32</v>
      </c>
      <c r="P90" t="str">
        <f>UPPER(Table1[[#This Row],[CustomerCountry]])</f>
        <v>FRANCE</v>
      </c>
      <c r="Q90" t="s">
        <v>23</v>
      </c>
      <c r="R90" t="s">
        <v>24</v>
      </c>
      <c r="S90" t="s">
        <v>55</v>
      </c>
      <c r="T90" t="s">
        <v>26</v>
      </c>
      <c r="U90" t="s">
        <v>27</v>
      </c>
    </row>
    <row r="91" spans="1:21" x14ac:dyDescent="0.3">
      <c r="A91" t="s">
        <v>308</v>
      </c>
      <c r="B91" t="str">
        <f>RIGHT(Table1[[#This Row],[OrderNo]],5)</f>
        <v>43786</v>
      </c>
      <c r="C91">
        <v>43786001</v>
      </c>
      <c r="D91">
        <v>1</v>
      </c>
      <c r="E91" s="2">
        <v>2171.29</v>
      </c>
      <c r="F91" s="2">
        <v>3578.27</v>
      </c>
      <c r="G91" s="1">
        <v>42928</v>
      </c>
      <c r="H91" s="6">
        <f>YEAR(Table1[[#This Row],[OrderDate]])</f>
        <v>2017</v>
      </c>
      <c r="I91" s="6">
        <f>MONTH(Table1[[#This Row],[OrderDate]])</f>
        <v>7</v>
      </c>
      <c r="J91" s="1">
        <v>42932</v>
      </c>
      <c r="K91">
        <v>4</v>
      </c>
      <c r="L91" t="s">
        <v>309</v>
      </c>
      <c r="M91" t="s">
        <v>217</v>
      </c>
      <c r="N91" t="s">
        <v>218</v>
      </c>
      <c r="O91" t="s">
        <v>32</v>
      </c>
      <c r="P91" t="str">
        <f>UPPER(Table1[[#This Row],[CustomerCountry]])</f>
        <v>FRANCE</v>
      </c>
      <c r="Q91" t="s">
        <v>23</v>
      </c>
      <c r="R91" t="s">
        <v>24</v>
      </c>
      <c r="S91" t="s">
        <v>55</v>
      </c>
      <c r="T91" t="s">
        <v>26</v>
      </c>
      <c r="U91" t="s">
        <v>27</v>
      </c>
    </row>
    <row r="92" spans="1:21" x14ac:dyDescent="0.3">
      <c r="A92" t="s">
        <v>310</v>
      </c>
      <c r="B92" t="str">
        <f>RIGHT(Table1[[#This Row],[OrderNo]],5)</f>
        <v>43787</v>
      </c>
      <c r="C92">
        <v>43787001</v>
      </c>
      <c r="D92">
        <v>1</v>
      </c>
      <c r="E92" s="2">
        <v>1912.15</v>
      </c>
      <c r="F92" s="2">
        <v>3399.99</v>
      </c>
      <c r="G92" s="1">
        <v>42928</v>
      </c>
      <c r="H92" s="6">
        <f>YEAR(Table1[[#This Row],[OrderDate]])</f>
        <v>2017</v>
      </c>
      <c r="I92" s="6">
        <f>MONTH(Table1[[#This Row],[OrderDate]])</f>
        <v>7</v>
      </c>
      <c r="J92" s="1">
        <v>42934</v>
      </c>
      <c r="K92">
        <v>6</v>
      </c>
      <c r="L92" t="s">
        <v>311</v>
      </c>
      <c r="M92" t="s">
        <v>312</v>
      </c>
      <c r="N92" t="s">
        <v>138</v>
      </c>
      <c r="O92" t="s">
        <v>96</v>
      </c>
      <c r="P92" t="str">
        <f>UPPER(Table1[[#This Row],[CustomerCountry]])</f>
        <v>GERMANY</v>
      </c>
      <c r="Q92" t="s">
        <v>23</v>
      </c>
      <c r="R92" t="s">
        <v>33</v>
      </c>
      <c r="S92" t="s">
        <v>67</v>
      </c>
      <c r="T92" t="s">
        <v>35</v>
      </c>
      <c r="U92" t="s">
        <v>36</v>
      </c>
    </row>
    <row r="93" spans="1:21" x14ac:dyDescent="0.3">
      <c r="A93" t="s">
        <v>313</v>
      </c>
      <c r="B93" t="str">
        <f>RIGHT(Table1[[#This Row],[OrderNo]],5)</f>
        <v>43788</v>
      </c>
      <c r="C93">
        <v>43788001</v>
      </c>
      <c r="D93">
        <v>1</v>
      </c>
      <c r="E93" s="2">
        <v>1898.09</v>
      </c>
      <c r="F93" s="2">
        <v>3374.99</v>
      </c>
      <c r="G93" s="1">
        <v>42928</v>
      </c>
      <c r="H93" s="6">
        <f>YEAR(Table1[[#This Row],[OrderDate]])</f>
        <v>2017</v>
      </c>
      <c r="I93" s="6">
        <f>MONTH(Table1[[#This Row],[OrderDate]])</f>
        <v>7</v>
      </c>
      <c r="J93" s="1">
        <v>42930</v>
      </c>
      <c r="K93">
        <v>2</v>
      </c>
      <c r="L93" t="s">
        <v>314</v>
      </c>
      <c r="M93" t="s">
        <v>190</v>
      </c>
      <c r="N93" t="s">
        <v>78</v>
      </c>
      <c r="O93" t="s">
        <v>79</v>
      </c>
      <c r="P93" t="str">
        <f>UPPER(Table1[[#This Row],[CustomerCountry]])</f>
        <v>UNITED KINGDOM</v>
      </c>
      <c r="Q93" t="s">
        <v>23</v>
      </c>
      <c r="R93" t="s">
        <v>33</v>
      </c>
      <c r="S93" t="s">
        <v>64</v>
      </c>
      <c r="T93" t="s">
        <v>1</v>
      </c>
      <c r="U93" t="s">
        <v>36</v>
      </c>
    </row>
    <row r="94" spans="1:21" x14ac:dyDescent="0.3">
      <c r="A94" t="s">
        <v>315</v>
      </c>
      <c r="B94" t="str">
        <f>RIGHT(Table1[[#This Row],[OrderNo]],5)</f>
        <v>43789</v>
      </c>
      <c r="C94">
        <v>43789001</v>
      </c>
      <c r="D94">
        <v>1</v>
      </c>
      <c r="E94" s="2">
        <v>1898.09</v>
      </c>
      <c r="F94" s="2">
        <v>3374.99</v>
      </c>
      <c r="G94" s="1">
        <v>42928</v>
      </c>
      <c r="H94" s="6">
        <f>YEAR(Table1[[#This Row],[OrderDate]])</f>
        <v>2017</v>
      </c>
      <c r="I94" s="6">
        <f>MONTH(Table1[[#This Row],[OrderDate]])</f>
        <v>7</v>
      </c>
      <c r="J94" s="1">
        <v>42932</v>
      </c>
      <c r="K94">
        <v>4</v>
      </c>
      <c r="L94" t="s">
        <v>316</v>
      </c>
      <c r="M94" t="s">
        <v>114</v>
      </c>
      <c r="N94" t="s">
        <v>115</v>
      </c>
      <c r="O94" t="s">
        <v>41</v>
      </c>
      <c r="P94" t="str">
        <f>UPPER(Table1[[#This Row],[CustomerCountry]])</f>
        <v>UNITED STATES</v>
      </c>
      <c r="Q94" t="s">
        <v>23</v>
      </c>
      <c r="R94" t="s">
        <v>33</v>
      </c>
      <c r="S94" t="s">
        <v>64</v>
      </c>
      <c r="T94" t="s">
        <v>1</v>
      </c>
      <c r="U94" t="s">
        <v>36</v>
      </c>
    </row>
    <row r="95" spans="1:21" x14ac:dyDescent="0.3">
      <c r="A95" t="s">
        <v>317</v>
      </c>
      <c r="B95" t="str">
        <f>RIGHT(Table1[[#This Row],[OrderNo]],5)</f>
        <v>43790</v>
      </c>
      <c r="C95">
        <v>43790001</v>
      </c>
      <c r="D95">
        <v>1</v>
      </c>
      <c r="E95" s="2">
        <v>1912.15</v>
      </c>
      <c r="F95" s="2">
        <v>3399.99</v>
      </c>
      <c r="G95" s="1">
        <v>42928</v>
      </c>
      <c r="H95" s="6">
        <f>YEAR(Table1[[#This Row],[OrderDate]])</f>
        <v>2017</v>
      </c>
      <c r="I95" s="6">
        <f>MONTH(Table1[[#This Row],[OrderDate]])</f>
        <v>7</v>
      </c>
      <c r="J95" s="1">
        <v>42931</v>
      </c>
      <c r="K95">
        <v>3</v>
      </c>
      <c r="L95" t="s">
        <v>318</v>
      </c>
      <c r="M95" t="s">
        <v>319</v>
      </c>
      <c r="N95" t="s">
        <v>40</v>
      </c>
      <c r="O95" t="s">
        <v>41</v>
      </c>
      <c r="P95" t="str">
        <f>UPPER(Table1[[#This Row],[CustomerCountry]])</f>
        <v>UNITED STATES</v>
      </c>
      <c r="Q95" t="s">
        <v>23</v>
      </c>
      <c r="R95" t="s">
        <v>33</v>
      </c>
      <c r="S95" t="s">
        <v>67</v>
      </c>
      <c r="T95" t="s">
        <v>35</v>
      </c>
      <c r="U95" t="s">
        <v>36</v>
      </c>
    </row>
    <row r="96" spans="1:21" x14ac:dyDescent="0.3">
      <c r="A96" t="s">
        <v>320</v>
      </c>
      <c r="B96" t="str">
        <f>RIGHT(Table1[[#This Row],[OrderNo]],5)</f>
        <v>43791</v>
      </c>
      <c r="C96">
        <v>43791001</v>
      </c>
      <c r="D96">
        <v>1</v>
      </c>
      <c r="E96" s="2">
        <v>2171.29</v>
      </c>
      <c r="F96" s="2">
        <v>3578.27</v>
      </c>
      <c r="G96" s="1">
        <v>42928</v>
      </c>
      <c r="H96" s="6">
        <f>YEAR(Table1[[#This Row],[OrderDate]])</f>
        <v>2017</v>
      </c>
      <c r="I96" s="6">
        <f>MONTH(Table1[[#This Row],[OrderDate]])</f>
        <v>7</v>
      </c>
      <c r="J96" s="1">
        <v>42931</v>
      </c>
      <c r="K96">
        <v>3</v>
      </c>
      <c r="L96" t="s">
        <v>321</v>
      </c>
      <c r="M96" t="s">
        <v>322</v>
      </c>
      <c r="N96" t="s">
        <v>51</v>
      </c>
      <c r="O96" t="s">
        <v>52</v>
      </c>
      <c r="P96" t="str">
        <f>UPPER(Table1[[#This Row],[CustomerCountry]])</f>
        <v>AUSTRALIA</v>
      </c>
      <c r="Q96" t="s">
        <v>23</v>
      </c>
      <c r="R96" t="s">
        <v>24</v>
      </c>
      <c r="S96" t="s">
        <v>88</v>
      </c>
      <c r="T96" t="s">
        <v>26</v>
      </c>
      <c r="U96" t="s">
        <v>27</v>
      </c>
    </row>
    <row r="97" spans="1:21" x14ac:dyDescent="0.3">
      <c r="A97" t="s">
        <v>323</v>
      </c>
      <c r="B97" t="str">
        <f>RIGHT(Table1[[#This Row],[OrderNo]],5)</f>
        <v>43792</v>
      </c>
      <c r="C97">
        <v>43792001</v>
      </c>
      <c r="D97">
        <v>1</v>
      </c>
      <c r="E97" s="2">
        <v>2171.29</v>
      </c>
      <c r="F97" s="2">
        <v>3578.27</v>
      </c>
      <c r="G97" s="1">
        <v>42928</v>
      </c>
      <c r="H97" s="6">
        <f>YEAR(Table1[[#This Row],[OrderDate]])</f>
        <v>2017</v>
      </c>
      <c r="I97" s="6">
        <f>MONTH(Table1[[#This Row],[OrderDate]])</f>
        <v>7</v>
      </c>
      <c r="J97" s="1">
        <v>42938</v>
      </c>
      <c r="K97">
        <v>10</v>
      </c>
      <c r="L97" t="s">
        <v>324</v>
      </c>
      <c r="M97" t="s">
        <v>325</v>
      </c>
      <c r="N97" t="s">
        <v>51</v>
      </c>
      <c r="O97" t="s">
        <v>52</v>
      </c>
      <c r="P97" t="str">
        <f>UPPER(Table1[[#This Row],[CustomerCountry]])</f>
        <v>AUSTRALIA</v>
      </c>
      <c r="Q97" t="s">
        <v>23</v>
      </c>
      <c r="R97" t="s">
        <v>24</v>
      </c>
      <c r="S97" t="s">
        <v>71</v>
      </c>
      <c r="T97" t="s">
        <v>26</v>
      </c>
      <c r="U97" t="s">
        <v>27</v>
      </c>
    </row>
    <row r="98" spans="1:21" x14ac:dyDescent="0.3">
      <c r="A98" t="s">
        <v>326</v>
      </c>
      <c r="B98" t="str">
        <f>RIGHT(Table1[[#This Row],[OrderNo]],5)</f>
        <v>43793</v>
      </c>
      <c r="C98">
        <v>43793001</v>
      </c>
      <c r="D98">
        <v>1</v>
      </c>
      <c r="E98" s="2">
        <v>1912.15</v>
      </c>
      <c r="F98" s="2">
        <v>3399.99</v>
      </c>
      <c r="G98" s="1">
        <v>42928</v>
      </c>
      <c r="H98" s="6">
        <f>YEAR(Table1[[#This Row],[OrderDate]])</f>
        <v>2017</v>
      </c>
      <c r="I98" s="6">
        <f>MONTH(Table1[[#This Row],[OrderDate]])</f>
        <v>7</v>
      </c>
      <c r="J98" s="1">
        <v>42933</v>
      </c>
      <c r="K98">
        <v>5</v>
      </c>
      <c r="L98" t="s">
        <v>327</v>
      </c>
      <c r="M98" t="s">
        <v>83</v>
      </c>
      <c r="N98" t="s">
        <v>63</v>
      </c>
      <c r="O98" t="s">
        <v>52</v>
      </c>
      <c r="P98" t="str">
        <f>UPPER(Table1[[#This Row],[CustomerCountry]])</f>
        <v>AUSTRALIA</v>
      </c>
      <c r="Q98" t="s">
        <v>23</v>
      </c>
      <c r="R98" t="s">
        <v>33</v>
      </c>
      <c r="S98" t="s">
        <v>67</v>
      </c>
      <c r="T98" t="s">
        <v>35</v>
      </c>
      <c r="U98" t="s">
        <v>36</v>
      </c>
    </row>
    <row r="99" spans="1:21" x14ac:dyDescent="0.3">
      <c r="A99" t="s">
        <v>328</v>
      </c>
      <c r="B99" t="str">
        <f>RIGHT(Table1[[#This Row],[OrderNo]],5)</f>
        <v>43794</v>
      </c>
      <c r="C99">
        <v>43794001</v>
      </c>
      <c r="D99">
        <v>1</v>
      </c>
      <c r="E99" s="2">
        <v>1912.15</v>
      </c>
      <c r="F99" s="2">
        <v>3399.99</v>
      </c>
      <c r="G99" s="1">
        <v>42928</v>
      </c>
      <c r="H99" s="6">
        <f>YEAR(Table1[[#This Row],[OrderDate]])</f>
        <v>2017</v>
      </c>
      <c r="I99" s="6">
        <f>MONTH(Table1[[#This Row],[OrderDate]])</f>
        <v>7</v>
      </c>
      <c r="J99" s="1">
        <v>42930</v>
      </c>
      <c r="K99">
        <v>2</v>
      </c>
      <c r="L99" t="s">
        <v>329</v>
      </c>
      <c r="M99" t="s">
        <v>134</v>
      </c>
      <c r="N99" t="s">
        <v>106</v>
      </c>
      <c r="O99" t="s">
        <v>52</v>
      </c>
      <c r="P99" t="str">
        <f>UPPER(Table1[[#This Row],[CustomerCountry]])</f>
        <v>AUSTRALIA</v>
      </c>
      <c r="Q99" t="s">
        <v>23</v>
      </c>
      <c r="R99" t="s">
        <v>33</v>
      </c>
      <c r="S99" t="s">
        <v>194</v>
      </c>
      <c r="T99" t="s">
        <v>35</v>
      </c>
      <c r="U99" t="s">
        <v>36</v>
      </c>
    </row>
    <row r="100" spans="1:21" x14ac:dyDescent="0.3">
      <c r="A100" t="s">
        <v>330</v>
      </c>
      <c r="B100" t="str">
        <f>RIGHT(Table1[[#This Row],[OrderNo]],5)</f>
        <v>43795</v>
      </c>
      <c r="C100">
        <v>43795001</v>
      </c>
      <c r="D100">
        <v>1</v>
      </c>
      <c r="E100" s="2">
        <v>2171.29</v>
      </c>
      <c r="F100" s="2">
        <v>3578.27</v>
      </c>
      <c r="G100" s="1">
        <v>42929</v>
      </c>
      <c r="H100" s="6">
        <f>YEAR(Table1[[#This Row],[OrderDate]])</f>
        <v>2017</v>
      </c>
      <c r="I100" s="6">
        <f>MONTH(Table1[[#This Row],[OrderDate]])</f>
        <v>7</v>
      </c>
      <c r="J100" s="1">
        <v>42932</v>
      </c>
      <c r="K100">
        <v>3</v>
      </c>
      <c r="L100" t="s">
        <v>331</v>
      </c>
      <c r="M100" t="s">
        <v>332</v>
      </c>
      <c r="N100" t="s">
        <v>45</v>
      </c>
      <c r="O100" t="s">
        <v>41</v>
      </c>
      <c r="P100" t="str">
        <f>UPPER(Table1[[#This Row],[CustomerCountry]])</f>
        <v>UNITED STATES</v>
      </c>
      <c r="Q100" t="s">
        <v>23</v>
      </c>
      <c r="R100" t="s">
        <v>24</v>
      </c>
      <c r="S100" t="s">
        <v>71</v>
      </c>
      <c r="T100" t="s">
        <v>26</v>
      </c>
      <c r="U100" t="s">
        <v>27</v>
      </c>
    </row>
    <row r="101" spans="1:21" x14ac:dyDescent="0.3">
      <c r="A101" t="s">
        <v>333</v>
      </c>
      <c r="B101" t="str">
        <f>RIGHT(Table1[[#This Row],[OrderNo]],5)</f>
        <v>43796</v>
      </c>
      <c r="C101">
        <v>43796001</v>
      </c>
      <c r="D101">
        <v>1</v>
      </c>
      <c r="E101" s="2">
        <v>413.15</v>
      </c>
      <c r="F101" s="2">
        <v>699.1</v>
      </c>
      <c r="G101" s="1">
        <v>42929</v>
      </c>
      <c r="H101" s="6">
        <f>YEAR(Table1[[#This Row],[OrderDate]])</f>
        <v>2017</v>
      </c>
      <c r="I101" s="6">
        <f>MONTH(Table1[[#This Row],[OrderDate]])</f>
        <v>7</v>
      </c>
      <c r="J101" s="1">
        <v>42939</v>
      </c>
      <c r="K101">
        <v>10</v>
      </c>
      <c r="L101" t="s">
        <v>334</v>
      </c>
      <c r="M101" t="s">
        <v>335</v>
      </c>
      <c r="N101" t="s">
        <v>336</v>
      </c>
      <c r="O101" t="s">
        <v>32</v>
      </c>
      <c r="P101" t="str">
        <f>UPPER(Table1[[#This Row],[CustomerCountry]])</f>
        <v>FRANCE</v>
      </c>
      <c r="Q101" t="s">
        <v>23</v>
      </c>
      <c r="R101" t="s">
        <v>24</v>
      </c>
      <c r="S101" t="s">
        <v>337</v>
      </c>
      <c r="T101" t="s">
        <v>1</v>
      </c>
      <c r="U101" t="s">
        <v>47</v>
      </c>
    </row>
    <row r="102" spans="1:21" x14ac:dyDescent="0.3">
      <c r="A102" t="s">
        <v>338</v>
      </c>
      <c r="B102" t="str">
        <f>RIGHT(Table1[[#This Row],[OrderNo]],5)</f>
        <v>43797</v>
      </c>
      <c r="C102">
        <v>43797001</v>
      </c>
      <c r="D102">
        <v>1</v>
      </c>
      <c r="E102" s="2">
        <v>2171.29</v>
      </c>
      <c r="F102" s="2">
        <v>3578.27</v>
      </c>
      <c r="G102" s="1">
        <v>42929</v>
      </c>
      <c r="H102" s="6">
        <f>YEAR(Table1[[#This Row],[OrderDate]])</f>
        <v>2017</v>
      </c>
      <c r="I102" s="6">
        <f>MONTH(Table1[[#This Row],[OrderDate]])</f>
        <v>7</v>
      </c>
      <c r="J102" s="1">
        <v>42938</v>
      </c>
      <c r="K102">
        <v>9</v>
      </c>
      <c r="L102" t="s">
        <v>339</v>
      </c>
      <c r="M102" t="s">
        <v>87</v>
      </c>
      <c r="N102" t="s">
        <v>51</v>
      </c>
      <c r="O102" t="s">
        <v>52</v>
      </c>
      <c r="P102" t="str">
        <f>UPPER(Table1[[#This Row],[CustomerCountry]])</f>
        <v>AUSTRALIA</v>
      </c>
      <c r="Q102" t="s">
        <v>23</v>
      </c>
      <c r="R102" t="s">
        <v>24</v>
      </c>
      <c r="S102" t="s">
        <v>71</v>
      </c>
      <c r="T102" t="s">
        <v>26</v>
      </c>
      <c r="U102" t="s">
        <v>27</v>
      </c>
    </row>
    <row r="103" spans="1:21" x14ac:dyDescent="0.3">
      <c r="A103" t="s">
        <v>340</v>
      </c>
      <c r="B103" t="str">
        <f>RIGHT(Table1[[#This Row],[OrderNo]],5)</f>
        <v>43798</v>
      </c>
      <c r="C103">
        <v>43798001</v>
      </c>
      <c r="D103">
        <v>1</v>
      </c>
      <c r="E103" s="2">
        <v>2171.29</v>
      </c>
      <c r="F103" s="2">
        <v>3578.27</v>
      </c>
      <c r="G103" s="1">
        <v>42929</v>
      </c>
      <c r="H103" s="6">
        <f>YEAR(Table1[[#This Row],[OrderDate]])</f>
        <v>2017</v>
      </c>
      <c r="I103" s="6">
        <f>MONTH(Table1[[#This Row],[OrderDate]])</f>
        <v>7</v>
      </c>
      <c r="J103" s="1">
        <v>42938</v>
      </c>
      <c r="K103">
        <v>9</v>
      </c>
      <c r="L103" t="s">
        <v>341</v>
      </c>
      <c r="M103" t="s">
        <v>159</v>
      </c>
      <c r="N103" t="s">
        <v>63</v>
      </c>
      <c r="O103" t="s">
        <v>52</v>
      </c>
      <c r="P103" t="str">
        <f>UPPER(Table1[[#This Row],[CustomerCountry]])</f>
        <v>AUSTRALIA</v>
      </c>
      <c r="Q103" t="s">
        <v>23</v>
      </c>
      <c r="R103" t="s">
        <v>24</v>
      </c>
      <c r="S103" t="s">
        <v>25</v>
      </c>
      <c r="T103" t="s">
        <v>26</v>
      </c>
      <c r="U103" t="s">
        <v>27</v>
      </c>
    </row>
    <row r="104" spans="1:21" x14ac:dyDescent="0.3">
      <c r="A104" t="s">
        <v>342</v>
      </c>
      <c r="B104" t="str">
        <f>RIGHT(Table1[[#This Row],[OrderNo]],5)</f>
        <v>43799</v>
      </c>
      <c r="C104">
        <v>43799001</v>
      </c>
      <c r="D104">
        <v>1</v>
      </c>
      <c r="E104" s="2">
        <v>2171.29</v>
      </c>
      <c r="F104" s="2">
        <v>3578.27</v>
      </c>
      <c r="G104" s="1">
        <v>42929</v>
      </c>
      <c r="H104" s="6">
        <f>YEAR(Table1[[#This Row],[OrderDate]])</f>
        <v>2017</v>
      </c>
      <c r="I104" s="6">
        <f>MONTH(Table1[[#This Row],[OrderDate]])</f>
        <v>7</v>
      </c>
      <c r="J104" s="1">
        <v>42933</v>
      </c>
      <c r="K104">
        <v>4</v>
      </c>
      <c r="L104" t="s">
        <v>343</v>
      </c>
      <c r="M104" t="s">
        <v>344</v>
      </c>
      <c r="N104" t="s">
        <v>106</v>
      </c>
      <c r="O104" t="s">
        <v>52</v>
      </c>
      <c r="P104" t="str">
        <f>UPPER(Table1[[#This Row],[CustomerCountry]])</f>
        <v>AUSTRALIA</v>
      </c>
      <c r="Q104" t="s">
        <v>23</v>
      </c>
      <c r="R104" t="s">
        <v>24</v>
      </c>
      <c r="S104" t="s">
        <v>71</v>
      </c>
      <c r="T104" t="s">
        <v>26</v>
      </c>
      <c r="U104" t="s">
        <v>27</v>
      </c>
    </row>
    <row r="105" spans="1:21" x14ac:dyDescent="0.3">
      <c r="A105" t="s">
        <v>345</v>
      </c>
      <c r="B105" t="str">
        <f>RIGHT(Table1[[#This Row],[OrderNo]],5)</f>
        <v>43800</v>
      </c>
      <c r="C105">
        <v>43800001</v>
      </c>
      <c r="D105">
        <v>1</v>
      </c>
      <c r="E105" s="2">
        <v>2171.29</v>
      </c>
      <c r="F105" s="2">
        <v>3578.27</v>
      </c>
      <c r="G105" s="1">
        <v>42929</v>
      </c>
      <c r="H105" s="6">
        <f>YEAR(Table1[[#This Row],[OrderDate]])</f>
        <v>2017</v>
      </c>
      <c r="I105" s="6">
        <f>MONTH(Table1[[#This Row],[OrderDate]])</f>
        <v>7</v>
      </c>
      <c r="J105" s="1">
        <v>42937</v>
      </c>
      <c r="K105">
        <v>8</v>
      </c>
      <c r="L105" t="s">
        <v>346</v>
      </c>
      <c r="M105" t="s">
        <v>347</v>
      </c>
      <c r="N105" t="s">
        <v>22</v>
      </c>
      <c r="O105" t="s">
        <v>0</v>
      </c>
      <c r="P105" t="str">
        <f>UPPER(Table1[[#This Row],[CustomerCountry]])</f>
        <v>CANADA</v>
      </c>
      <c r="Q105" t="s">
        <v>23</v>
      </c>
      <c r="R105" t="s">
        <v>24</v>
      </c>
      <c r="S105" t="s">
        <v>55</v>
      </c>
      <c r="T105" t="s">
        <v>26</v>
      </c>
      <c r="U105" t="s">
        <v>27</v>
      </c>
    </row>
    <row r="106" spans="1:21" x14ac:dyDescent="0.3">
      <c r="A106" t="s">
        <v>348</v>
      </c>
      <c r="B106" t="str">
        <f>RIGHT(Table1[[#This Row],[OrderNo]],5)</f>
        <v>43801</v>
      </c>
      <c r="C106">
        <v>43801001</v>
      </c>
      <c r="D106">
        <v>1</v>
      </c>
      <c r="E106" s="2">
        <v>2171.29</v>
      </c>
      <c r="F106" s="2">
        <v>3578.27</v>
      </c>
      <c r="G106" s="1">
        <v>42929</v>
      </c>
      <c r="H106" s="6">
        <f>YEAR(Table1[[#This Row],[OrderDate]])</f>
        <v>2017</v>
      </c>
      <c r="I106" s="6">
        <f>MONTH(Table1[[#This Row],[OrderDate]])</f>
        <v>7</v>
      </c>
      <c r="J106" s="1">
        <v>42933</v>
      </c>
      <c r="K106">
        <v>4</v>
      </c>
      <c r="L106" t="s">
        <v>349</v>
      </c>
      <c r="M106" t="s">
        <v>350</v>
      </c>
      <c r="N106" t="s">
        <v>78</v>
      </c>
      <c r="O106" t="s">
        <v>79</v>
      </c>
      <c r="P106" t="str">
        <f>UPPER(Table1[[#This Row],[CustomerCountry]])</f>
        <v>UNITED KINGDOM</v>
      </c>
      <c r="Q106" t="s">
        <v>23</v>
      </c>
      <c r="R106" t="s">
        <v>24</v>
      </c>
      <c r="S106" t="s">
        <v>55</v>
      </c>
      <c r="T106" t="s">
        <v>26</v>
      </c>
      <c r="U106" t="s">
        <v>27</v>
      </c>
    </row>
    <row r="107" spans="1:21" x14ac:dyDescent="0.3">
      <c r="A107" t="s">
        <v>351</v>
      </c>
      <c r="B107" t="str">
        <f>RIGHT(Table1[[#This Row],[OrderNo]],5)</f>
        <v>43802</v>
      </c>
      <c r="C107">
        <v>43802001</v>
      </c>
      <c r="D107">
        <v>1</v>
      </c>
      <c r="E107" s="2">
        <v>2171.29</v>
      </c>
      <c r="F107" s="2">
        <v>3578.27</v>
      </c>
      <c r="G107" s="1">
        <v>42929</v>
      </c>
      <c r="H107" s="6">
        <f>YEAR(Table1[[#This Row],[OrderDate]])</f>
        <v>2017</v>
      </c>
      <c r="I107" s="6">
        <f>MONTH(Table1[[#This Row],[OrderDate]])</f>
        <v>7</v>
      </c>
      <c r="J107" s="1">
        <v>42933</v>
      </c>
      <c r="K107">
        <v>4</v>
      </c>
      <c r="L107" t="s">
        <v>352</v>
      </c>
      <c r="M107" t="s">
        <v>353</v>
      </c>
      <c r="N107" t="s">
        <v>354</v>
      </c>
      <c r="O107" t="s">
        <v>32</v>
      </c>
      <c r="P107" t="str">
        <f>UPPER(Table1[[#This Row],[CustomerCountry]])</f>
        <v>FRANCE</v>
      </c>
      <c r="Q107" t="s">
        <v>23</v>
      </c>
      <c r="R107" t="s">
        <v>24</v>
      </c>
      <c r="S107" t="s">
        <v>71</v>
      </c>
      <c r="T107" t="s">
        <v>26</v>
      </c>
      <c r="U107" t="s">
        <v>27</v>
      </c>
    </row>
    <row r="108" spans="1:21" x14ac:dyDescent="0.3">
      <c r="A108" t="s">
        <v>355</v>
      </c>
      <c r="B108" t="str">
        <f>RIGHT(Table1[[#This Row],[OrderNo]],5)</f>
        <v>43803</v>
      </c>
      <c r="C108">
        <v>43803001</v>
      </c>
      <c r="D108">
        <v>1</v>
      </c>
      <c r="E108" s="2">
        <v>2171.29</v>
      </c>
      <c r="F108" s="2">
        <v>3578.27</v>
      </c>
      <c r="G108" s="1">
        <v>42930</v>
      </c>
      <c r="H108" s="6">
        <f>YEAR(Table1[[#This Row],[OrderDate]])</f>
        <v>2017</v>
      </c>
      <c r="I108" s="6">
        <f>MONTH(Table1[[#This Row],[OrderDate]])</f>
        <v>7</v>
      </c>
      <c r="J108" s="1">
        <v>42935</v>
      </c>
      <c r="K108">
        <v>5</v>
      </c>
      <c r="L108" t="s">
        <v>356</v>
      </c>
      <c r="M108" t="s">
        <v>357</v>
      </c>
      <c r="N108" t="s">
        <v>22</v>
      </c>
      <c r="O108" t="s">
        <v>0</v>
      </c>
      <c r="P108" t="str">
        <f>UPPER(Table1[[#This Row],[CustomerCountry]])</f>
        <v>CANADA</v>
      </c>
      <c r="Q108" t="s">
        <v>23</v>
      </c>
      <c r="R108" t="s">
        <v>24</v>
      </c>
      <c r="S108" t="s">
        <v>88</v>
      </c>
      <c r="T108" t="s">
        <v>26</v>
      </c>
      <c r="U108" t="s">
        <v>27</v>
      </c>
    </row>
    <row r="109" spans="1:21" x14ac:dyDescent="0.3">
      <c r="A109" t="s">
        <v>358</v>
      </c>
      <c r="B109" t="str">
        <f>RIGHT(Table1[[#This Row],[OrderNo]],5)</f>
        <v>43804</v>
      </c>
      <c r="C109">
        <v>43804001</v>
      </c>
      <c r="D109">
        <v>1</v>
      </c>
      <c r="E109" s="2">
        <v>2171.29</v>
      </c>
      <c r="F109" s="2">
        <v>3578.27</v>
      </c>
      <c r="G109" s="1">
        <v>42930</v>
      </c>
      <c r="H109" s="6">
        <f>YEAR(Table1[[#This Row],[OrderDate]])</f>
        <v>2017</v>
      </c>
      <c r="I109" s="6">
        <f>MONTH(Table1[[#This Row],[OrderDate]])</f>
        <v>7</v>
      </c>
      <c r="J109" s="1">
        <v>42939</v>
      </c>
      <c r="K109">
        <v>9</v>
      </c>
      <c r="L109" t="s">
        <v>359</v>
      </c>
      <c r="M109" t="s">
        <v>360</v>
      </c>
      <c r="N109" t="s">
        <v>78</v>
      </c>
      <c r="O109" t="s">
        <v>79</v>
      </c>
      <c r="P109" t="str">
        <f>UPPER(Table1[[#This Row],[CustomerCountry]])</f>
        <v>UNITED KINGDOM</v>
      </c>
      <c r="Q109" t="s">
        <v>23</v>
      </c>
      <c r="R109" t="s">
        <v>24</v>
      </c>
      <c r="S109" t="s">
        <v>25</v>
      </c>
      <c r="T109" t="s">
        <v>26</v>
      </c>
      <c r="U109" t="s">
        <v>27</v>
      </c>
    </row>
    <row r="110" spans="1:21" x14ac:dyDescent="0.3">
      <c r="A110" t="s">
        <v>361</v>
      </c>
      <c r="B110" t="str">
        <f>RIGHT(Table1[[#This Row],[OrderNo]],5)</f>
        <v>43805</v>
      </c>
      <c r="C110">
        <v>43805001</v>
      </c>
      <c r="D110">
        <v>1</v>
      </c>
      <c r="E110" s="2">
        <v>413.15</v>
      </c>
      <c r="F110" s="2">
        <v>699.1</v>
      </c>
      <c r="G110" s="1">
        <v>42930</v>
      </c>
      <c r="H110" s="6">
        <f>YEAR(Table1[[#This Row],[OrderDate]])</f>
        <v>2017</v>
      </c>
      <c r="I110" s="6">
        <f>MONTH(Table1[[#This Row],[OrderDate]])</f>
        <v>7</v>
      </c>
      <c r="J110" s="1">
        <v>42936</v>
      </c>
      <c r="K110">
        <v>6</v>
      </c>
      <c r="L110" t="s">
        <v>362</v>
      </c>
      <c r="M110" t="s">
        <v>363</v>
      </c>
      <c r="N110" t="s">
        <v>115</v>
      </c>
      <c r="O110" t="s">
        <v>41</v>
      </c>
      <c r="P110" t="str">
        <f>UPPER(Table1[[#This Row],[CustomerCountry]])</f>
        <v>UNITED STATES</v>
      </c>
      <c r="Q110" t="s">
        <v>23</v>
      </c>
      <c r="R110" t="s">
        <v>24</v>
      </c>
      <c r="S110" t="s">
        <v>364</v>
      </c>
      <c r="T110" t="s">
        <v>26</v>
      </c>
      <c r="U110" t="s">
        <v>47</v>
      </c>
    </row>
    <row r="111" spans="1:21" x14ac:dyDescent="0.3">
      <c r="A111" t="s">
        <v>365</v>
      </c>
      <c r="B111" t="str">
        <f>RIGHT(Table1[[#This Row],[OrderNo]],5)</f>
        <v>43806</v>
      </c>
      <c r="C111">
        <v>43806001</v>
      </c>
      <c r="D111">
        <v>1</v>
      </c>
      <c r="E111" s="2">
        <v>2171.29</v>
      </c>
      <c r="F111" s="2">
        <v>3578.27</v>
      </c>
      <c r="G111" s="1">
        <v>42930</v>
      </c>
      <c r="H111" s="6">
        <f>YEAR(Table1[[#This Row],[OrderDate]])</f>
        <v>2017</v>
      </c>
      <c r="I111" s="6">
        <f>MONTH(Table1[[#This Row],[OrderDate]])</f>
        <v>7</v>
      </c>
      <c r="J111" s="1">
        <v>42933</v>
      </c>
      <c r="K111">
        <v>3</v>
      </c>
      <c r="L111" t="s">
        <v>366</v>
      </c>
      <c r="M111" t="s">
        <v>367</v>
      </c>
      <c r="N111" t="s">
        <v>63</v>
      </c>
      <c r="O111" t="s">
        <v>52</v>
      </c>
      <c r="P111" t="str">
        <f>UPPER(Table1[[#This Row],[CustomerCountry]])</f>
        <v>AUSTRALIA</v>
      </c>
      <c r="Q111" t="s">
        <v>23</v>
      </c>
      <c r="R111" t="s">
        <v>24</v>
      </c>
      <c r="S111" t="s">
        <v>71</v>
      </c>
      <c r="T111" t="s">
        <v>26</v>
      </c>
      <c r="U111" t="s">
        <v>27</v>
      </c>
    </row>
    <row r="112" spans="1:21" x14ac:dyDescent="0.3">
      <c r="A112" t="s">
        <v>368</v>
      </c>
      <c r="B112" t="str">
        <f>RIGHT(Table1[[#This Row],[OrderNo]],5)</f>
        <v>43807</v>
      </c>
      <c r="C112">
        <v>43807001</v>
      </c>
      <c r="D112">
        <v>1</v>
      </c>
      <c r="E112" s="2">
        <v>2171.29</v>
      </c>
      <c r="F112" s="2">
        <v>3578.27</v>
      </c>
      <c r="G112" s="1">
        <v>42930</v>
      </c>
      <c r="H112" s="6">
        <f>YEAR(Table1[[#This Row],[OrderDate]])</f>
        <v>2017</v>
      </c>
      <c r="I112" s="6">
        <f>MONTH(Table1[[#This Row],[OrderDate]])</f>
        <v>7</v>
      </c>
      <c r="J112" s="1">
        <v>42938</v>
      </c>
      <c r="K112">
        <v>8</v>
      </c>
      <c r="L112" t="s">
        <v>369</v>
      </c>
      <c r="M112" t="s">
        <v>353</v>
      </c>
      <c r="N112" t="s">
        <v>354</v>
      </c>
      <c r="O112" t="s">
        <v>32</v>
      </c>
      <c r="P112" t="str">
        <f>UPPER(Table1[[#This Row],[CustomerCountry]])</f>
        <v>FRANCE</v>
      </c>
      <c r="Q112" t="s">
        <v>23</v>
      </c>
      <c r="R112" t="s">
        <v>24</v>
      </c>
      <c r="S112" t="s">
        <v>71</v>
      </c>
      <c r="T112" t="s">
        <v>26</v>
      </c>
      <c r="U112" t="s">
        <v>27</v>
      </c>
    </row>
    <row r="113" spans="1:21" x14ac:dyDescent="0.3">
      <c r="A113" t="s">
        <v>370</v>
      </c>
      <c r="B113" t="str">
        <f>RIGHT(Table1[[#This Row],[OrderNo]],5)</f>
        <v>43808</v>
      </c>
      <c r="C113">
        <v>43808001</v>
      </c>
      <c r="D113">
        <v>1</v>
      </c>
      <c r="E113" s="2">
        <v>2171.29</v>
      </c>
      <c r="F113" s="2">
        <v>3578.27</v>
      </c>
      <c r="G113" s="1">
        <v>42930</v>
      </c>
      <c r="H113" s="6">
        <f>YEAR(Table1[[#This Row],[OrderDate]])</f>
        <v>2017</v>
      </c>
      <c r="I113" s="6">
        <f>MONTH(Table1[[#This Row],[OrderDate]])</f>
        <v>7</v>
      </c>
      <c r="J113" s="1">
        <v>42939</v>
      </c>
      <c r="K113">
        <v>9</v>
      </c>
      <c r="L113" t="s">
        <v>371</v>
      </c>
      <c r="M113" t="s">
        <v>372</v>
      </c>
      <c r="N113" t="s">
        <v>282</v>
      </c>
      <c r="O113" t="s">
        <v>96</v>
      </c>
      <c r="P113" t="str">
        <f>UPPER(Table1[[#This Row],[CustomerCountry]])</f>
        <v>GERMANY</v>
      </c>
      <c r="Q113" t="s">
        <v>23</v>
      </c>
      <c r="R113" t="s">
        <v>24</v>
      </c>
      <c r="S113" t="s">
        <v>84</v>
      </c>
      <c r="T113" t="s">
        <v>26</v>
      </c>
      <c r="U113" t="s">
        <v>27</v>
      </c>
    </row>
    <row r="114" spans="1:21" x14ac:dyDescent="0.3">
      <c r="A114" t="s">
        <v>373</v>
      </c>
      <c r="B114" t="str">
        <f>RIGHT(Table1[[#This Row],[OrderNo]],5)</f>
        <v>43809</v>
      </c>
      <c r="C114">
        <v>43809001</v>
      </c>
      <c r="D114">
        <v>1</v>
      </c>
      <c r="E114" s="2">
        <v>2171.29</v>
      </c>
      <c r="F114" s="2">
        <v>3578.27</v>
      </c>
      <c r="G114" s="1">
        <v>42930</v>
      </c>
      <c r="H114" s="6">
        <f>YEAR(Table1[[#This Row],[OrderDate]])</f>
        <v>2017</v>
      </c>
      <c r="I114" s="6">
        <f>MONTH(Table1[[#This Row],[OrderDate]])</f>
        <v>7</v>
      </c>
      <c r="J114" s="1">
        <v>42936</v>
      </c>
      <c r="K114">
        <v>6</v>
      </c>
      <c r="L114" t="s">
        <v>374</v>
      </c>
      <c r="M114" t="s">
        <v>302</v>
      </c>
      <c r="N114" t="s">
        <v>51</v>
      </c>
      <c r="O114" t="s">
        <v>52</v>
      </c>
      <c r="P114" t="str">
        <f>UPPER(Table1[[#This Row],[CustomerCountry]])</f>
        <v>AUSTRALIA</v>
      </c>
      <c r="Q114" t="s">
        <v>23</v>
      </c>
      <c r="R114" t="s">
        <v>24</v>
      </c>
      <c r="S114" t="s">
        <v>25</v>
      </c>
      <c r="T114" t="s">
        <v>26</v>
      </c>
      <c r="U114" t="s">
        <v>27</v>
      </c>
    </row>
    <row r="115" spans="1:21" x14ac:dyDescent="0.3">
      <c r="A115" t="s">
        <v>375</v>
      </c>
      <c r="B115" t="str">
        <f>RIGHT(Table1[[#This Row],[OrderNo]],5)</f>
        <v>43810</v>
      </c>
      <c r="C115">
        <v>43810001</v>
      </c>
      <c r="D115">
        <v>1</v>
      </c>
      <c r="E115" s="2">
        <v>1912.15</v>
      </c>
      <c r="F115" s="2">
        <v>3399.99</v>
      </c>
      <c r="G115" s="1">
        <v>42930</v>
      </c>
      <c r="H115" s="6">
        <f>YEAR(Table1[[#This Row],[OrderDate]])</f>
        <v>2017</v>
      </c>
      <c r="I115" s="6">
        <f>MONTH(Table1[[#This Row],[OrderDate]])</f>
        <v>7</v>
      </c>
      <c r="J115" s="1">
        <v>42936</v>
      </c>
      <c r="K115">
        <v>6</v>
      </c>
      <c r="L115" t="s">
        <v>376</v>
      </c>
      <c r="M115" t="s">
        <v>87</v>
      </c>
      <c r="N115" t="s">
        <v>51</v>
      </c>
      <c r="O115" t="s">
        <v>52</v>
      </c>
      <c r="P115" t="str">
        <f>UPPER(Table1[[#This Row],[CustomerCountry]])</f>
        <v>AUSTRALIA</v>
      </c>
      <c r="Q115" t="s">
        <v>23</v>
      </c>
      <c r="R115" t="s">
        <v>33</v>
      </c>
      <c r="S115" t="s">
        <v>287</v>
      </c>
      <c r="T115" t="s">
        <v>35</v>
      </c>
      <c r="U115" t="s">
        <v>36</v>
      </c>
    </row>
    <row r="116" spans="1:21" x14ac:dyDescent="0.3">
      <c r="A116" t="s">
        <v>377</v>
      </c>
      <c r="B116" t="str">
        <f>RIGHT(Table1[[#This Row],[OrderNo]],5)</f>
        <v>43811</v>
      </c>
      <c r="C116">
        <v>43811001</v>
      </c>
      <c r="D116">
        <v>1</v>
      </c>
      <c r="E116" s="2">
        <v>1912.15</v>
      </c>
      <c r="F116" s="2">
        <v>3399.99</v>
      </c>
      <c r="G116" s="1">
        <v>42930</v>
      </c>
      <c r="H116" s="6">
        <f>YEAR(Table1[[#This Row],[OrderDate]])</f>
        <v>2017</v>
      </c>
      <c r="I116" s="6">
        <f>MONTH(Table1[[#This Row],[OrderDate]])</f>
        <v>7</v>
      </c>
      <c r="J116" s="1">
        <v>42939</v>
      </c>
      <c r="K116">
        <v>9</v>
      </c>
      <c r="L116" t="s">
        <v>378</v>
      </c>
      <c r="M116" t="s">
        <v>109</v>
      </c>
      <c r="N116" t="s">
        <v>51</v>
      </c>
      <c r="O116" t="s">
        <v>52</v>
      </c>
      <c r="P116" t="str">
        <f>UPPER(Table1[[#This Row],[CustomerCountry]])</f>
        <v>AUSTRALIA</v>
      </c>
      <c r="Q116" t="s">
        <v>23</v>
      </c>
      <c r="R116" t="s">
        <v>33</v>
      </c>
      <c r="S116" t="s">
        <v>34</v>
      </c>
      <c r="T116" t="s">
        <v>35</v>
      </c>
      <c r="U116" t="s">
        <v>36</v>
      </c>
    </row>
    <row r="117" spans="1:21" x14ac:dyDescent="0.3">
      <c r="A117" t="s">
        <v>379</v>
      </c>
      <c r="B117" t="str">
        <f>RIGHT(Table1[[#This Row],[OrderNo]],5)</f>
        <v>43812</v>
      </c>
      <c r="C117">
        <v>43812001</v>
      </c>
      <c r="D117">
        <v>1</v>
      </c>
      <c r="E117" s="2">
        <v>2171.29</v>
      </c>
      <c r="F117" s="2">
        <v>3578.27</v>
      </c>
      <c r="G117" s="1">
        <v>42931</v>
      </c>
      <c r="H117" s="6">
        <f>YEAR(Table1[[#This Row],[OrderDate]])</f>
        <v>2017</v>
      </c>
      <c r="I117" s="6">
        <f>MONTH(Table1[[#This Row],[OrderDate]])</f>
        <v>7</v>
      </c>
      <c r="J117" s="1">
        <v>42940</v>
      </c>
      <c r="K117">
        <v>9</v>
      </c>
      <c r="L117" t="s">
        <v>380</v>
      </c>
      <c r="M117" t="s">
        <v>99</v>
      </c>
      <c r="N117" t="s">
        <v>45</v>
      </c>
      <c r="O117" t="s">
        <v>41</v>
      </c>
      <c r="P117" t="str">
        <f>UPPER(Table1[[#This Row],[CustomerCountry]])</f>
        <v>UNITED STATES</v>
      </c>
      <c r="Q117" t="s">
        <v>23</v>
      </c>
      <c r="R117" t="s">
        <v>24</v>
      </c>
      <c r="S117" t="s">
        <v>71</v>
      </c>
      <c r="T117" t="s">
        <v>26</v>
      </c>
      <c r="U117" t="s">
        <v>27</v>
      </c>
    </row>
    <row r="118" spans="1:21" x14ac:dyDescent="0.3">
      <c r="A118" t="s">
        <v>381</v>
      </c>
      <c r="B118" t="str">
        <f>RIGHT(Table1[[#This Row],[OrderNo]],5)</f>
        <v>43813</v>
      </c>
      <c r="C118">
        <v>43813001</v>
      </c>
      <c r="D118">
        <v>1</v>
      </c>
      <c r="E118" s="2">
        <v>1898.09</v>
      </c>
      <c r="F118" s="2">
        <v>3374.99</v>
      </c>
      <c r="G118" s="1">
        <v>42931</v>
      </c>
      <c r="H118" s="6">
        <f>YEAR(Table1[[#This Row],[OrderDate]])</f>
        <v>2017</v>
      </c>
      <c r="I118" s="6">
        <f>MONTH(Table1[[#This Row],[OrderDate]])</f>
        <v>7</v>
      </c>
      <c r="J118" s="1">
        <v>42941</v>
      </c>
      <c r="K118">
        <v>10</v>
      </c>
      <c r="L118" t="s">
        <v>382</v>
      </c>
      <c r="M118" t="s">
        <v>383</v>
      </c>
      <c r="N118" t="s">
        <v>384</v>
      </c>
      <c r="O118" t="s">
        <v>32</v>
      </c>
      <c r="P118" t="str">
        <f>UPPER(Table1[[#This Row],[CustomerCountry]])</f>
        <v>FRANCE</v>
      </c>
      <c r="Q118" t="s">
        <v>23</v>
      </c>
      <c r="R118" t="s">
        <v>33</v>
      </c>
      <c r="S118" t="s">
        <v>160</v>
      </c>
      <c r="T118" t="s">
        <v>1</v>
      </c>
      <c r="U118" t="s">
        <v>36</v>
      </c>
    </row>
    <row r="119" spans="1:21" x14ac:dyDescent="0.3">
      <c r="A119" t="s">
        <v>385</v>
      </c>
      <c r="B119" t="str">
        <f>RIGHT(Table1[[#This Row],[OrderNo]],5)</f>
        <v>43814</v>
      </c>
      <c r="C119">
        <v>43814001</v>
      </c>
      <c r="D119">
        <v>1</v>
      </c>
      <c r="E119" s="2">
        <v>1898.09</v>
      </c>
      <c r="F119" s="2">
        <v>3374.99</v>
      </c>
      <c r="G119" s="1">
        <v>42931</v>
      </c>
      <c r="H119" s="6">
        <f>YEAR(Table1[[#This Row],[OrderDate]])</f>
        <v>2017</v>
      </c>
      <c r="I119" s="6">
        <f>MONTH(Table1[[#This Row],[OrderDate]])</f>
        <v>7</v>
      </c>
      <c r="J119" s="1">
        <v>42938</v>
      </c>
      <c r="K119">
        <v>7</v>
      </c>
      <c r="L119" t="s">
        <v>386</v>
      </c>
      <c r="M119" t="s">
        <v>319</v>
      </c>
      <c r="N119" t="s">
        <v>40</v>
      </c>
      <c r="O119" t="s">
        <v>41</v>
      </c>
      <c r="P119" t="str">
        <f>UPPER(Table1[[#This Row],[CustomerCountry]])</f>
        <v>UNITED STATES</v>
      </c>
      <c r="Q119" t="s">
        <v>23</v>
      </c>
      <c r="R119" t="s">
        <v>33</v>
      </c>
      <c r="S119" t="s">
        <v>160</v>
      </c>
      <c r="T119" t="s">
        <v>1</v>
      </c>
      <c r="U119" t="s">
        <v>36</v>
      </c>
    </row>
    <row r="120" spans="1:21" x14ac:dyDescent="0.3">
      <c r="A120" t="s">
        <v>387</v>
      </c>
      <c r="B120" t="str">
        <f>RIGHT(Table1[[#This Row],[OrderNo]],5)</f>
        <v>43815</v>
      </c>
      <c r="C120">
        <v>43815001</v>
      </c>
      <c r="D120">
        <v>1</v>
      </c>
      <c r="E120" s="2">
        <v>2171.29</v>
      </c>
      <c r="F120" s="2">
        <v>3578.27</v>
      </c>
      <c r="G120" s="1">
        <v>42931</v>
      </c>
      <c r="H120" s="6">
        <f>YEAR(Table1[[#This Row],[OrderDate]])</f>
        <v>2017</v>
      </c>
      <c r="I120" s="6">
        <f>MONTH(Table1[[#This Row],[OrderDate]])</f>
        <v>7</v>
      </c>
      <c r="J120" s="1">
        <v>42938</v>
      </c>
      <c r="K120">
        <v>7</v>
      </c>
      <c r="L120" t="s">
        <v>388</v>
      </c>
      <c r="M120" t="s">
        <v>193</v>
      </c>
      <c r="N120" t="s">
        <v>106</v>
      </c>
      <c r="O120" t="s">
        <v>52</v>
      </c>
      <c r="P120" t="str">
        <f>UPPER(Table1[[#This Row],[CustomerCountry]])</f>
        <v>AUSTRALIA</v>
      </c>
      <c r="Q120" t="s">
        <v>23</v>
      </c>
      <c r="R120" t="s">
        <v>24</v>
      </c>
      <c r="S120" t="s">
        <v>55</v>
      </c>
      <c r="T120" t="s">
        <v>26</v>
      </c>
      <c r="U120" t="s">
        <v>27</v>
      </c>
    </row>
    <row r="121" spans="1:21" x14ac:dyDescent="0.3">
      <c r="A121" t="s">
        <v>389</v>
      </c>
      <c r="B121" t="str">
        <f>RIGHT(Table1[[#This Row],[OrderNo]],5)</f>
        <v>43816</v>
      </c>
      <c r="C121">
        <v>43816001</v>
      </c>
      <c r="D121">
        <v>1</v>
      </c>
      <c r="E121" s="2">
        <v>2171.29</v>
      </c>
      <c r="F121" s="2">
        <v>3578.27</v>
      </c>
      <c r="G121" s="1">
        <v>42931</v>
      </c>
      <c r="H121" s="6">
        <f>YEAR(Table1[[#This Row],[OrderDate]])</f>
        <v>2017</v>
      </c>
      <c r="I121" s="6">
        <f>MONTH(Table1[[#This Row],[OrderDate]])</f>
        <v>7</v>
      </c>
      <c r="J121" s="1">
        <v>42935</v>
      </c>
      <c r="K121">
        <v>4</v>
      </c>
      <c r="L121" t="s">
        <v>390</v>
      </c>
      <c r="M121" t="s">
        <v>391</v>
      </c>
      <c r="N121" t="s">
        <v>51</v>
      </c>
      <c r="O121" t="s">
        <v>52</v>
      </c>
      <c r="P121" t="str">
        <f>UPPER(Table1[[#This Row],[CustomerCountry]])</f>
        <v>AUSTRALIA</v>
      </c>
      <c r="Q121" t="s">
        <v>23</v>
      </c>
      <c r="R121" t="s">
        <v>24</v>
      </c>
      <c r="S121" t="s">
        <v>88</v>
      </c>
      <c r="T121" t="s">
        <v>26</v>
      </c>
      <c r="U121" t="s">
        <v>27</v>
      </c>
    </row>
    <row r="122" spans="1:21" x14ac:dyDescent="0.3">
      <c r="A122" t="s">
        <v>392</v>
      </c>
      <c r="B122" t="str">
        <f>RIGHT(Table1[[#This Row],[OrderNo]],5)</f>
        <v>43817</v>
      </c>
      <c r="C122">
        <v>43817001</v>
      </c>
      <c r="D122">
        <v>1</v>
      </c>
      <c r="E122" s="2">
        <v>2171.29</v>
      </c>
      <c r="F122" s="2">
        <v>3578.27</v>
      </c>
      <c r="G122" s="1">
        <v>42931</v>
      </c>
      <c r="H122" s="6">
        <f>YEAR(Table1[[#This Row],[OrderDate]])</f>
        <v>2017</v>
      </c>
      <c r="I122" s="6">
        <f>MONTH(Table1[[#This Row],[OrderDate]])</f>
        <v>7</v>
      </c>
      <c r="J122" s="1">
        <v>42937</v>
      </c>
      <c r="K122">
        <v>6</v>
      </c>
      <c r="L122" t="s">
        <v>393</v>
      </c>
      <c r="M122" t="s">
        <v>367</v>
      </c>
      <c r="N122" t="s">
        <v>63</v>
      </c>
      <c r="O122" t="s">
        <v>52</v>
      </c>
      <c r="P122" t="str">
        <f>UPPER(Table1[[#This Row],[CustomerCountry]])</f>
        <v>AUSTRALIA</v>
      </c>
      <c r="Q122" t="s">
        <v>23</v>
      </c>
      <c r="R122" t="s">
        <v>24</v>
      </c>
      <c r="S122" t="s">
        <v>25</v>
      </c>
      <c r="T122" t="s">
        <v>26</v>
      </c>
      <c r="U122" t="s">
        <v>27</v>
      </c>
    </row>
    <row r="123" spans="1:21" x14ac:dyDescent="0.3">
      <c r="A123" t="s">
        <v>394</v>
      </c>
      <c r="B123" t="str">
        <f>RIGHT(Table1[[#This Row],[OrderNo]],5)</f>
        <v>43818</v>
      </c>
      <c r="C123">
        <v>43818001</v>
      </c>
      <c r="D123">
        <v>1</v>
      </c>
      <c r="E123" s="2">
        <v>2171.29</v>
      </c>
      <c r="F123" s="2">
        <v>3578.27</v>
      </c>
      <c r="G123" s="1">
        <v>42931</v>
      </c>
      <c r="H123" s="6">
        <f>YEAR(Table1[[#This Row],[OrderDate]])</f>
        <v>2017</v>
      </c>
      <c r="I123" s="6">
        <f>MONTH(Table1[[#This Row],[OrderDate]])</f>
        <v>7</v>
      </c>
      <c r="J123" s="1">
        <v>42939</v>
      </c>
      <c r="K123">
        <v>8</v>
      </c>
      <c r="L123" t="s">
        <v>395</v>
      </c>
      <c r="M123" t="s">
        <v>396</v>
      </c>
      <c r="N123" t="s">
        <v>106</v>
      </c>
      <c r="O123" t="s">
        <v>52</v>
      </c>
      <c r="P123" t="str">
        <f>UPPER(Table1[[#This Row],[CustomerCountry]])</f>
        <v>AUSTRALIA</v>
      </c>
      <c r="Q123" t="s">
        <v>23</v>
      </c>
      <c r="R123" t="s">
        <v>24</v>
      </c>
      <c r="S123" t="s">
        <v>71</v>
      </c>
      <c r="T123" t="s">
        <v>26</v>
      </c>
      <c r="U123" t="s">
        <v>27</v>
      </c>
    </row>
    <row r="124" spans="1:21" x14ac:dyDescent="0.3">
      <c r="A124" t="s">
        <v>397</v>
      </c>
      <c r="B124" t="str">
        <f>RIGHT(Table1[[#This Row],[OrderNo]],5)</f>
        <v>43819</v>
      </c>
      <c r="C124">
        <v>43819001</v>
      </c>
      <c r="D124">
        <v>1</v>
      </c>
      <c r="E124" s="2">
        <v>1912.15</v>
      </c>
      <c r="F124" s="2">
        <v>3399.99</v>
      </c>
      <c r="G124" s="1">
        <v>42931</v>
      </c>
      <c r="H124" s="6">
        <f>YEAR(Table1[[#This Row],[OrderDate]])</f>
        <v>2017</v>
      </c>
      <c r="I124" s="6">
        <f>MONTH(Table1[[#This Row],[OrderDate]])</f>
        <v>7</v>
      </c>
      <c r="J124" s="1">
        <v>42934</v>
      </c>
      <c r="K124">
        <v>3</v>
      </c>
      <c r="L124" t="s">
        <v>398</v>
      </c>
      <c r="M124" t="s">
        <v>156</v>
      </c>
      <c r="N124" t="s">
        <v>51</v>
      </c>
      <c r="O124" t="s">
        <v>52</v>
      </c>
      <c r="P124" t="str">
        <f>UPPER(Table1[[#This Row],[CustomerCountry]])</f>
        <v>AUSTRALIA</v>
      </c>
      <c r="Q124" t="s">
        <v>23</v>
      </c>
      <c r="R124" t="s">
        <v>33</v>
      </c>
      <c r="S124" t="s">
        <v>34</v>
      </c>
      <c r="T124" t="s">
        <v>35</v>
      </c>
      <c r="U124" t="s">
        <v>36</v>
      </c>
    </row>
    <row r="125" spans="1:21" x14ac:dyDescent="0.3">
      <c r="A125" t="s">
        <v>399</v>
      </c>
      <c r="B125" t="str">
        <f>RIGHT(Table1[[#This Row],[OrderNo]],5)</f>
        <v>43820</v>
      </c>
      <c r="C125">
        <v>43820001</v>
      </c>
      <c r="D125">
        <v>1</v>
      </c>
      <c r="E125" s="2">
        <v>2171.29</v>
      </c>
      <c r="F125" s="2">
        <v>3578.27</v>
      </c>
      <c r="G125" s="1">
        <v>42931</v>
      </c>
      <c r="H125" s="6">
        <f>YEAR(Table1[[#This Row],[OrderDate]])</f>
        <v>2017</v>
      </c>
      <c r="I125" s="6">
        <f>MONTH(Table1[[#This Row],[OrderDate]])</f>
        <v>7</v>
      </c>
      <c r="J125" s="1">
        <v>42933</v>
      </c>
      <c r="K125">
        <v>2</v>
      </c>
      <c r="L125" t="s">
        <v>400</v>
      </c>
      <c r="M125" t="s">
        <v>401</v>
      </c>
      <c r="N125" t="s">
        <v>45</v>
      </c>
      <c r="O125" t="s">
        <v>41</v>
      </c>
      <c r="P125" t="str">
        <f>UPPER(Table1[[#This Row],[CustomerCountry]])</f>
        <v>UNITED STATES</v>
      </c>
      <c r="Q125" t="s">
        <v>23</v>
      </c>
      <c r="R125" t="s">
        <v>24</v>
      </c>
      <c r="S125" t="s">
        <v>71</v>
      </c>
      <c r="T125" t="s">
        <v>26</v>
      </c>
      <c r="U125" t="s">
        <v>27</v>
      </c>
    </row>
    <row r="126" spans="1:21" x14ac:dyDescent="0.3">
      <c r="A126" t="s">
        <v>402</v>
      </c>
      <c r="B126" t="str">
        <f>RIGHT(Table1[[#This Row],[OrderNo]],5)</f>
        <v>43821</v>
      </c>
      <c r="C126">
        <v>43821001</v>
      </c>
      <c r="D126">
        <v>1</v>
      </c>
      <c r="E126" s="2">
        <v>2171.29</v>
      </c>
      <c r="F126" s="2">
        <v>3578.27</v>
      </c>
      <c r="G126" s="1">
        <v>42931</v>
      </c>
      <c r="H126" s="6">
        <f>YEAR(Table1[[#This Row],[OrderDate]])</f>
        <v>2017</v>
      </c>
      <c r="I126" s="6">
        <f>MONTH(Table1[[#This Row],[OrderDate]])</f>
        <v>7</v>
      </c>
      <c r="J126" s="1">
        <v>42940</v>
      </c>
      <c r="K126">
        <v>9</v>
      </c>
      <c r="L126" t="s">
        <v>403</v>
      </c>
      <c r="M126" t="s">
        <v>404</v>
      </c>
      <c r="N126" t="s">
        <v>45</v>
      </c>
      <c r="O126" t="s">
        <v>41</v>
      </c>
      <c r="P126" t="str">
        <f>UPPER(Table1[[#This Row],[CustomerCountry]])</f>
        <v>UNITED STATES</v>
      </c>
      <c r="Q126" t="s">
        <v>23</v>
      </c>
      <c r="R126" t="s">
        <v>24</v>
      </c>
      <c r="S126" t="s">
        <v>25</v>
      </c>
      <c r="T126" t="s">
        <v>26</v>
      </c>
      <c r="U126" t="s">
        <v>27</v>
      </c>
    </row>
    <row r="127" spans="1:21" x14ac:dyDescent="0.3">
      <c r="A127" t="s">
        <v>405</v>
      </c>
      <c r="B127" t="str">
        <f>RIGHT(Table1[[#This Row],[OrderNo]],5)</f>
        <v>43822</v>
      </c>
      <c r="C127">
        <v>43822001</v>
      </c>
      <c r="D127">
        <v>1</v>
      </c>
      <c r="E127" s="2">
        <v>2171.29</v>
      </c>
      <c r="F127" s="2">
        <v>3578.27</v>
      </c>
      <c r="G127" s="1">
        <v>42931</v>
      </c>
      <c r="H127" s="6">
        <f>YEAR(Table1[[#This Row],[OrderDate]])</f>
        <v>2017</v>
      </c>
      <c r="I127" s="6">
        <f>MONTH(Table1[[#This Row],[OrderDate]])</f>
        <v>7</v>
      </c>
      <c r="J127" s="1">
        <v>42936</v>
      </c>
      <c r="K127">
        <v>5</v>
      </c>
      <c r="L127" t="s">
        <v>406</v>
      </c>
      <c r="M127" t="s">
        <v>407</v>
      </c>
      <c r="N127" t="s">
        <v>45</v>
      </c>
      <c r="O127" t="s">
        <v>41</v>
      </c>
      <c r="P127" t="str">
        <f>UPPER(Table1[[#This Row],[CustomerCountry]])</f>
        <v>UNITED STATES</v>
      </c>
      <c r="Q127" t="s">
        <v>23</v>
      </c>
      <c r="R127" t="s">
        <v>24</v>
      </c>
      <c r="S127" t="s">
        <v>84</v>
      </c>
      <c r="T127" t="s">
        <v>26</v>
      </c>
      <c r="U127" t="s">
        <v>27</v>
      </c>
    </row>
    <row r="128" spans="1:21" x14ac:dyDescent="0.3">
      <c r="A128" t="s">
        <v>408</v>
      </c>
      <c r="B128" t="str">
        <f>RIGHT(Table1[[#This Row],[OrderNo]],5)</f>
        <v>43823</v>
      </c>
      <c r="C128">
        <v>43823001</v>
      </c>
      <c r="D128">
        <v>1</v>
      </c>
      <c r="E128" s="2">
        <v>413.15</v>
      </c>
      <c r="F128" s="2">
        <v>699.1</v>
      </c>
      <c r="G128" s="1">
        <v>42931</v>
      </c>
      <c r="H128" s="6">
        <f>YEAR(Table1[[#This Row],[OrderDate]])</f>
        <v>2017</v>
      </c>
      <c r="I128" s="6">
        <f>MONTH(Table1[[#This Row],[OrderDate]])</f>
        <v>7</v>
      </c>
      <c r="J128" s="1">
        <v>42936</v>
      </c>
      <c r="K128">
        <v>5</v>
      </c>
      <c r="L128" t="s">
        <v>409</v>
      </c>
      <c r="M128" t="s">
        <v>410</v>
      </c>
      <c r="N128" t="s">
        <v>78</v>
      </c>
      <c r="O128" t="s">
        <v>79</v>
      </c>
      <c r="P128" t="str">
        <f>UPPER(Table1[[#This Row],[CustomerCountry]])</f>
        <v>UNITED KINGDOM</v>
      </c>
      <c r="Q128" t="s">
        <v>23</v>
      </c>
      <c r="R128" t="s">
        <v>24</v>
      </c>
      <c r="S128" t="s">
        <v>337</v>
      </c>
      <c r="T128" t="s">
        <v>1</v>
      </c>
      <c r="U128" t="s">
        <v>47</v>
      </c>
    </row>
    <row r="129" spans="1:21" x14ac:dyDescent="0.3">
      <c r="A129" t="s">
        <v>411</v>
      </c>
      <c r="B129" t="str">
        <f>RIGHT(Table1[[#This Row],[OrderNo]],5)</f>
        <v>43824</v>
      </c>
      <c r="C129">
        <v>43824001</v>
      </c>
      <c r="D129">
        <v>1</v>
      </c>
      <c r="E129" s="2">
        <v>413.15</v>
      </c>
      <c r="F129" s="2">
        <v>699.1</v>
      </c>
      <c r="G129" s="1">
        <v>42931</v>
      </c>
      <c r="H129" s="6">
        <f>YEAR(Table1[[#This Row],[OrderDate]])</f>
        <v>2017</v>
      </c>
      <c r="I129" s="6">
        <f>MONTH(Table1[[#This Row],[OrderDate]])</f>
        <v>7</v>
      </c>
      <c r="J129" s="1">
        <v>42939</v>
      </c>
      <c r="K129">
        <v>8</v>
      </c>
      <c r="L129" t="s">
        <v>412</v>
      </c>
      <c r="M129" t="s">
        <v>413</v>
      </c>
      <c r="N129" t="s">
        <v>115</v>
      </c>
      <c r="O129" t="s">
        <v>41</v>
      </c>
      <c r="P129" t="str">
        <f>UPPER(Table1[[#This Row],[CustomerCountry]])</f>
        <v>UNITED STATES</v>
      </c>
      <c r="Q129" t="s">
        <v>23</v>
      </c>
      <c r="R129" t="s">
        <v>24</v>
      </c>
      <c r="S129" t="s">
        <v>414</v>
      </c>
      <c r="T129" t="s">
        <v>1</v>
      </c>
      <c r="U129" t="s">
        <v>47</v>
      </c>
    </row>
    <row r="130" spans="1:21" x14ac:dyDescent="0.3">
      <c r="A130" t="s">
        <v>415</v>
      </c>
      <c r="B130" t="str">
        <f>RIGHT(Table1[[#This Row],[OrderNo]],5)</f>
        <v>43825</v>
      </c>
      <c r="C130">
        <v>43825001</v>
      </c>
      <c r="D130">
        <v>1</v>
      </c>
      <c r="E130" s="2">
        <v>2171.29</v>
      </c>
      <c r="F130" s="2">
        <v>3578.27</v>
      </c>
      <c r="G130" s="1">
        <v>42931</v>
      </c>
      <c r="H130" s="6">
        <f>YEAR(Table1[[#This Row],[OrderDate]])</f>
        <v>2017</v>
      </c>
      <c r="I130" s="6">
        <f>MONTH(Table1[[#This Row],[OrderDate]])</f>
        <v>7</v>
      </c>
      <c r="J130" s="1">
        <v>42938</v>
      </c>
      <c r="K130">
        <v>7</v>
      </c>
      <c r="L130" t="s">
        <v>416</v>
      </c>
      <c r="M130" t="s">
        <v>134</v>
      </c>
      <c r="N130" t="s">
        <v>106</v>
      </c>
      <c r="O130" t="s">
        <v>52</v>
      </c>
      <c r="P130" t="str">
        <f>UPPER(Table1[[#This Row],[CustomerCountry]])</f>
        <v>AUSTRALIA</v>
      </c>
      <c r="Q130" t="s">
        <v>23</v>
      </c>
      <c r="R130" t="s">
        <v>24</v>
      </c>
      <c r="S130" t="s">
        <v>84</v>
      </c>
      <c r="T130" t="s">
        <v>26</v>
      </c>
      <c r="U130" t="s">
        <v>27</v>
      </c>
    </row>
    <row r="131" spans="1:21" x14ac:dyDescent="0.3">
      <c r="A131" t="s">
        <v>417</v>
      </c>
      <c r="B131" t="str">
        <f>RIGHT(Table1[[#This Row],[OrderNo]],5)</f>
        <v>43826</v>
      </c>
      <c r="C131">
        <v>43826001</v>
      </c>
      <c r="D131">
        <v>1</v>
      </c>
      <c r="E131" s="2">
        <v>1898.09</v>
      </c>
      <c r="F131" s="2">
        <v>3374.99</v>
      </c>
      <c r="G131" s="1">
        <v>42931</v>
      </c>
      <c r="H131" s="6">
        <f>YEAR(Table1[[#This Row],[OrderDate]])</f>
        <v>2017</v>
      </c>
      <c r="I131" s="6">
        <f>MONTH(Table1[[#This Row],[OrderDate]])</f>
        <v>7</v>
      </c>
      <c r="J131" s="1">
        <v>42936</v>
      </c>
      <c r="K131">
        <v>5</v>
      </c>
      <c r="L131" t="s">
        <v>418</v>
      </c>
      <c r="M131" t="s">
        <v>134</v>
      </c>
      <c r="N131" t="s">
        <v>106</v>
      </c>
      <c r="O131" t="s">
        <v>52</v>
      </c>
      <c r="P131" t="str">
        <f>UPPER(Table1[[#This Row],[CustomerCountry]])</f>
        <v>AUSTRALIA</v>
      </c>
      <c r="Q131" t="s">
        <v>23</v>
      </c>
      <c r="R131" t="s">
        <v>33</v>
      </c>
      <c r="S131" t="s">
        <v>419</v>
      </c>
      <c r="T131" t="s">
        <v>1</v>
      </c>
      <c r="U131" t="s">
        <v>36</v>
      </c>
    </row>
    <row r="132" spans="1:21" x14ac:dyDescent="0.3">
      <c r="A132" t="s">
        <v>420</v>
      </c>
      <c r="B132" t="str">
        <f>RIGHT(Table1[[#This Row],[OrderNo]],5)</f>
        <v>43827</v>
      </c>
      <c r="C132">
        <v>43827001</v>
      </c>
      <c r="D132">
        <v>1</v>
      </c>
      <c r="E132" s="2">
        <v>413.15</v>
      </c>
      <c r="F132" s="2">
        <v>699.1</v>
      </c>
      <c r="G132" s="1">
        <v>42931</v>
      </c>
      <c r="H132" s="6">
        <f>YEAR(Table1[[#This Row],[OrderDate]])</f>
        <v>2017</v>
      </c>
      <c r="I132" s="6">
        <f>MONTH(Table1[[#This Row],[OrderDate]])</f>
        <v>7</v>
      </c>
      <c r="J132" s="1">
        <v>42935</v>
      </c>
      <c r="K132">
        <v>4</v>
      </c>
      <c r="L132" t="s">
        <v>421</v>
      </c>
      <c r="M132" t="s">
        <v>422</v>
      </c>
      <c r="N132" t="s">
        <v>63</v>
      </c>
      <c r="O132" t="s">
        <v>52</v>
      </c>
      <c r="P132" t="str">
        <f>UPPER(Table1[[#This Row],[CustomerCountry]])</f>
        <v>AUSTRALIA</v>
      </c>
      <c r="Q132" t="s">
        <v>23</v>
      </c>
      <c r="R132" t="s">
        <v>24</v>
      </c>
      <c r="S132" t="s">
        <v>414</v>
      </c>
      <c r="T132" t="s">
        <v>1</v>
      </c>
      <c r="U132" t="s">
        <v>47</v>
      </c>
    </row>
    <row r="133" spans="1:21" x14ac:dyDescent="0.3">
      <c r="A133" t="s">
        <v>423</v>
      </c>
      <c r="B133" t="str">
        <f>RIGHT(Table1[[#This Row],[OrderNo]],5)</f>
        <v>43828</v>
      </c>
      <c r="C133">
        <v>43828001</v>
      </c>
      <c r="D133">
        <v>1</v>
      </c>
      <c r="E133" s="2">
        <v>2171.29</v>
      </c>
      <c r="F133" s="2">
        <v>3578.27</v>
      </c>
      <c r="G133" s="1">
        <v>42932</v>
      </c>
      <c r="H133" s="6">
        <f>YEAR(Table1[[#This Row],[OrderDate]])</f>
        <v>2017</v>
      </c>
      <c r="I133" s="6">
        <f>MONTH(Table1[[#This Row],[OrderDate]])</f>
        <v>7</v>
      </c>
      <c r="J133" s="1">
        <v>42939</v>
      </c>
      <c r="K133">
        <v>7</v>
      </c>
      <c r="L133" t="s">
        <v>424</v>
      </c>
      <c r="M133" t="s">
        <v>425</v>
      </c>
      <c r="N133" t="s">
        <v>115</v>
      </c>
      <c r="O133" t="s">
        <v>41</v>
      </c>
      <c r="P133" t="str">
        <f>UPPER(Table1[[#This Row],[CustomerCountry]])</f>
        <v>UNITED STATES</v>
      </c>
      <c r="Q133" t="s">
        <v>23</v>
      </c>
      <c r="R133" t="s">
        <v>24</v>
      </c>
      <c r="S133" t="s">
        <v>25</v>
      </c>
      <c r="T133" t="s">
        <v>26</v>
      </c>
      <c r="U133" t="s">
        <v>27</v>
      </c>
    </row>
    <row r="134" spans="1:21" x14ac:dyDescent="0.3">
      <c r="A134" t="s">
        <v>426</v>
      </c>
      <c r="B134" t="str">
        <f>RIGHT(Table1[[#This Row],[OrderNo]],5)</f>
        <v>43829</v>
      </c>
      <c r="C134">
        <v>43829001</v>
      </c>
      <c r="D134">
        <v>1</v>
      </c>
      <c r="E134" s="2">
        <v>2171.29</v>
      </c>
      <c r="F134" s="2">
        <v>3578.27</v>
      </c>
      <c r="G134" s="1">
        <v>42932</v>
      </c>
      <c r="H134" s="6">
        <f>YEAR(Table1[[#This Row],[OrderDate]])</f>
        <v>2017</v>
      </c>
      <c r="I134" s="6">
        <f>MONTH(Table1[[#This Row],[OrderDate]])</f>
        <v>7</v>
      </c>
      <c r="J134" s="1">
        <v>42936</v>
      </c>
      <c r="K134">
        <v>4</v>
      </c>
      <c r="L134" t="s">
        <v>427</v>
      </c>
      <c r="M134" t="s">
        <v>428</v>
      </c>
      <c r="N134" t="s">
        <v>45</v>
      </c>
      <c r="O134" t="s">
        <v>41</v>
      </c>
      <c r="P134" t="str">
        <f>UPPER(Table1[[#This Row],[CustomerCountry]])</f>
        <v>UNITED STATES</v>
      </c>
      <c r="Q134" t="s">
        <v>23</v>
      </c>
      <c r="R134" t="s">
        <v>24</v>
      </c>
      <c r="S134" t="s">
        <v>25</v>
      </c>
      <c r="T134" t="s">
        <v>26</v>
      </c>
      <c r="U134" t="s">
        <v>27</v>
      </c>
    </row>
    <row r="135" spans="1:21" x14ac:dyDescent="0.3">
      <c r="A135" t="s">
        <v>429</v>
      </c>
      <c r="B135" t="str">
        <f>RIGHT(Table1[[#This Row],[OrderNo]],5)</f>
        <v>43830</v>
      </c>
      <c r="C135">
        <v>43830001</v>
      </c>
      <c r="D135">
        <v>1</v>
      </c>
      <c r="E135" s="2">
        <v>2171.29</v>
      </c>
      <c r="F135" s="2">
        <v>3578.27</v>
      </c>
      <c r="G135" s="1">
        <v>42932</v>
      </c>
      <c r="H135" s="6">
        <f>YEAR(Table1[[#This Row],[OrderDate]])</f>
        <v>2017</v>
      </c>
      <c r="I135" s="6">
        <f>MONTH(Table1[[#This Row],[OrderDate]])</f>
        <v>7</v>
      </c>
      <c r="J135" s="1">
        <v>42936</v>
      </c>
      <c r="K135">
        <v>4</v>
      </c>
      <c r="L135" t="s">
        <v>430</v>
      </c>
      <c r="M135" t="s">
        <v>431</v>
      </c>
      <c r="N135" t="s">
        <v>51</v>
      </c>
      <c r="O135" t="s">
        <v>52</v>
      </c>
      <c r="P135" t="str">
        <f>UPPER(Table1[[#This Row],[CustomerCountry]])</f>
        <v>AUSTRALIA</v>
      </c>
      <c r="Q135" t="s">
        <v>23</v>
      </c>
      <c r="R135" t="s">
        <v>24</v>
      </c>
      <c r="S135" t="s">
        <v>55</v>
      </c>
      <c r="T135" t="s">
        <v>26</v>
      </c>
      <c r="U135" t="s">
        <v>27</v>
      </c>
    </row>
    <row r="136" spans="1:21" x14ac:dyDescent="0.3">
      <c r="A136" t="s">
        <v>432</v>
      </c>
      <c r="B136" t="str">
        <f>RIGHT(Table1[[#This Row],[OrderNo]],5)</f>
        <v>43831</v>
      </c>
      <c r="C136">
        <v>43831001</v>
      </c>
      <c r="D136">
        <v>1</v>
      </c>
      <c r="E136" s="2">
        <v>1898.09</v>
      </c>
      <c r="F136" s="2">
        <v>3374.99</v>
      </c>
      <c r="G136" s="1">
        <v>42932</v>
      </c>
      <c r="H136" s="6">
        <f>YEAR(Table1[[#This Row],[OrderDate]])</f>
        <v>2017</v>
      </c>
      <c r="I136" s="6">
        <f>MONTH(Table1[[#This Row],[OrderDate]])</f>
        <v>7</v>
      </c>
      <c r="J136" s="1">
        <v>42934</v>
      </c>
      <c r="K136">
        <v>2</v>
      </c>
      <c r="L136" t="s">
        <v>433</v>
      </c>
      <c r="M136" t="s">
        <v>434</v>
      </c>
      <c r="N136" t="s">
        <v>51</v>
      </c>
      <c r="O136" t="s">
        <v>52</v>
      </c>
      <c r="P136" t="str">
        <f>UPPER(Table1[[#This Row],[CustomerCountry]])</f>
        <v>AUSTRALIA</v>
      </c>
      <c r="Q136" t="s">
        <v>23</v>
      </c>
      <c r="R136" t="s">
        <v>33</v>
      </c>
      <c r="S136" t="s">
        <v>435</v>
      </c>
      <c r="T136" t="s">
        <v>1</v>
      </c>
      <c r="U136" t="s">
        <v>36</v>
      </c>
    </row>
    <row r="137" spans="1:21" x14ac:dyDescent="0.3">
      <c r="A137" t="s">
        <v>436</v>
      </c>
      <c r="B137" t="str">
        <f>RIGHT(Table1[[#This Row],[OrderNo]],5)</f>
        <v>43832</v>
      </c>
      <c r="C137">
        <v>43832001</v>
      </c>
      <c r="D137">
        <v>1</v>
      </c>
      <c r="E137" s="2">
        <v>2171.29</v>
      </c>
      <c r="F137" s="2">
        <v>3578.27</v>
      </c>
      <c r="G137" s="1">
        <v>42932</v>
      </c>
      <c r="H137" s="6">
        <f>YEAR(Table1[[#This Row],[OrderDate]])</f>
        <v>2017</v>
      </c>
      <c r="I137" s="6">
        <f>MONTH(Table1[[#This Row],[OrderDate]])</f>
        <v>7</v>
      </c>
      <c r="J137" s="1">
        <v>42941</v>
      </c>
      <c r="K137">
        <v>9</v>
      </c>
      <c r="L137" t="s">
        <v>437</v>
      </c>
      <c r="M137" t="s">
        <v>438</v>
      </c>
      <c r="N137" t="s">
        <v>78</v>
      </c>
      <c r="O137" t="s">
        <v>79</v>
      </c>
      <c r="P137" t="str">
        <f>UPPER(Table1[[#This Row],[CustomerCountry]])</f>
        <v>UNITED KINGDOM</v>
      </c>
      <c r="Q137" t="s">
        <v>23</v>
      </c>
      <c r="R137" t="s">
        <v>24</v>
      </c>
      <c r="S137" t="s">
        <v>25</v>
      </c>
      <c r="T137" t="s">
        <v>26</v>
      </c>
      <c r="U137" t="s">
        <v>27</v>
      </c>
    </row>
    <row r="138" spans="1:21" x14ac:dyDescent="0.3">
      <c r="A138" t="s">
        <v>439</v>
      </c>
      <c r="B138" t="str">
        <f>RIGHT(Table1[[#This Row],[OrderNo]],5)</f>
        <v>43833</v>
      </c>
      <c r="C138">
        <v>43833001</v>
      </c>
      <c r="D138">
        <v>1</v>
      </c>
      <c r="E138" s="2">
        <v>2171.29</v>
      </c>
      <c r="F138" s="2">
        <v>3578.27</v>
      </c>
      <c r="G138" s="1">
        <v>42932</v>
      </c>
      <c r="H138" s="6">
        <f>YEAR(Table1[[#This Row],[OrderDate]])</f>
        <v>2017</v>
      </c>
      <c r="I138" s="6">
        <f>MONTH(Table1[[#This Row],[OrderDate]])</f>
        <v>7</v>
      </c>
      <c r="J138" s="1">
        <v>42941</v>
      </c>
      <c r="K138">
        <v>9</v>
      </c>
      <c r="L138" t="s">
        <v>440</v>
      </c>
      <c r="M138" t="s">
        <v>441</v>
      </c>
      <c r="N138" t="s">
        <v>22</v>
      </c>
      <c r="O138" t="s">
        <v>0</v>
      </c>
      <c r="P138" t="str">
        <f>UPPER(Table1[[#This Row],[CustomerCountry]])</f>
        <v>CANADA</v>
      </c>
      <c r="Q138" t="s">
        <v>23</v>
      </c>
      <c r="R138" t="s">
        <v>24</v>
      </c>
      <c r="S138" t="s">
        <v>25</v>
      </c>
      <c r="T138" t="s">
        <v>26</v>
      </c>
      <c r="U138" t="s">
        <v>27</v>
      </c>
    </row>
    <row r="139" spans="1:21" x14ac:dyDescent="0.3">
      <c r="A139" t="s">
        <v>442</v>
      </c>
      <c r="B139" t="str">
        <f>RIGHT(Table1[[#This Row],[OrderNo]],5)</f>
        <v>43834</v>
      </c>
      <c r="C139">
        <v>43834001</v>
      </c>
      <c r="D139">
        <v>1</v>
      </c>
      <c r="E139" s="2">
        <v>1898.09</v>
      </c>
      <c r="F139" s="2">
        <v>3374.99</v>
      </c>
      <c r="G139" s="1">
        <v>42932</v>
      </c>
      <c r="H139" s="6">
        <f>YEAR(Table1[[#This Row],[OrderDate]])</f>
        <v>2017</v>
      </c>
      <c r="I139" s="6">
        <f>MONTH(Table1[[#This Row],[OrderDate]])</f>
        <v>7</v>
      </c>
      <c r="J139" s="1">
        <v>42939</v>
      </c>
      <c r="K139">
        <v>7</v>
      </c>
      <c r="L139" t="s">
        <v>443</v>
      </c>
      <c r="M139" t="s">
        <v>444</v>
      </c>
      <c r="N139" t="s">
        <v>384</v>
      </c>
      <c r="O139" t="s">
        <v>32</v>
      </c>
      <c r="P139" t="str">
        <f>UPPER(Table1[[#This Row],[CustomerCountry]])</f>
        <v>FRANCE</v>
      </c>
      <c r="Q139" t="s">
        <v>23</v>
      </c>
      <c r="R139" t="s">
        <v>33</v>
      </c>
      <c r="S139" t="s">
        <v>419</v>
      </c>
      <c r="T139" t="s">
        <v>1</v>
      </c>
      <c r="U139" t="s">
        <v>36</v>
      </c>
    </row>
    <row r="140" spans="1:21" x14ac:dyDescent="0.3">
      <c r="A140" t="s">
        <v>445</v>
      </c>
      <c r="B140" t="str">
        <f>RIGHT(Table1[[#This Row],[OrderNo]],5)</f>
        <v>43835</v>
      </c>
      <c r="C140">
        <v>43835001</v>
      </c>
      <c r="D140">
        <v>1</v>
      </c>
      <c r="E140" s="2">
        <v>1898.09</v>
      </c>
      <c r="F140" s="2">
        <v>3374.99</v>
      </c>
      <c r="G140" s="1">
        <v>42932</v>
      </c>
      <c r="H140" s="6">
        <f>YEAR(Table1[[#This Row],[OrderDate]])</f>
        <v>2017</v>
      </c>
      <c r="I140" s="6">
        <f>MONTH(Table1[[#This Row],[OrderDate]])</f>
        <v>7</v>
      </c>
      <c r="J140" s="1">
        <v>42936</v>
      </c>
      <c r="K140">
        <v>4</v>
      </c>
      <c r="L140" t="s">
        <v>446</v>
      </c>
      <c r="M140" t="s">
        <v>447</v>
      </c>
      <c r="N140" t="s">
        <v>22</v>
      </c>
      <c r="O140" t="s">
        <v>0</v>
      </c>
      <c r="P140" t="str">
        <f>UPPER(Table1[[#This Row],[CustomerCountry]])</f>
        <v>CANADA</v>
      </c>
      <c r="Q140" t="s">
        <v>23</v>
      </c>
      <c r="R140" t="s">
        <v>33</v>
      </c>
      <c r="S140" t="s">
        <v>419</v>
      </c>
      <c r="T140" t="s">
        <v>1</v>
      </c>
      <c r="U140" t="s">
        <v>36</v>
      </c>
    </row>
    <row r="141" spans="1:21" x14ac:dyDescent="0.3">
      <c r="A141" t="s">
        <v>448</v>
      </c>
      <c r="B141" t="str">
        <f>RIGHT(Table1[[#This Row],[OrderNo]],5)</f>
        <v>43836</v>
      </c>
      <c r="C141">
        <v>43836001</v>
      </c>
      <c r="D141">
        <v>1</v>
      </c>
      <c r="E141" s="2">
        <v>413.15</v>
      </c>
      <c r="F141" s="2">
        <v>699.1</v>
      </c>
      <c r="G141" s="1">
        <v>42932</v>
      </c>
      <c r="H141" s="6">
        <f>YEAR(Table1[[#This Row],[OrderDate]])</f>
        <v>2017</v>
      </c>
      <c r="I141" s="6">
        <f>MONTH(Table1[[#This Row],[OrderDate]])</f>
        <v>7</v>
      </c>
      <c r="J141" s="1">
        <v>42937</v>
      </c>
      <c r="K141">
        <v>5</v>
      </c>
      <c r="L141" t="s">
        <v>449</v>
      </c>
      <c r="M141" t="s">
        <v>441</v>
      </c>
      <c r="N141" t="s">
        <v>22</v>
      </c>
      <c r="O141" t="s">
        <v>0</v>
      </c>
      <c r="P141" t="str">
        <f>UPPER(Table1[[#This Row],[CustomerCountry]])</f>
        <v>CANADA</v>
      </c>
      <c r="Q141" t="s">
        <v>23</v>
      </c>
      <c r="R141" t="s">
        <v>24</v>
      </c>
      <c r="S141" t="s">
        <v>450</v>
      </c>
      <c r="T141" t="s">
        <v>26</v>
      </c>
      <c r="U141" t="s">
        <v>47</v>
      </c>
    </row>
    <row r="142" spans="1:21" x14ac:dyDescent="0.3">
      <c r="A142" t="s">
        <v>451</v>
      </c>
      <c r="B142" t="str">
        <f>RIGHT(Table1[[#This Row],[OrderNo]],5)</f>
        <v>43837</v>
      </c>
      <c r="C142">
        <v>43837001</v>
      </c>
      <c r="D142">
        <v>1</v>
      </c>
      <c r="E142" s="2">
        <v>1898.09</v>
      </c>
      <c r="F142" s="2">
        <v>3374.99</v>
      </c>
      <c r="G142" s="1">
        <v>42932</v>
      </c>
      <c r="H142" s="6">
        <f>YEAR(Table1[[#This Row],[OrderDate]])</f>
        <v>2017</v>
      </c>
      <c r="I142" s="6">
        <f>MONTH(Table1[[#This Row],[OrderDate]])</f>
        <v>7</v>
      </c>
      <c r="J142" s="1">
        <v>42934</v>
      </c>
      <c r="K142">
        <v>2</v>
      </c>
      <c r="L142" t="s">
        <v>452</v>
      </c>
      <c r="M142" t="s">
        <v>367</v>
      </c>
      <c r="N142" t="s">
        <v>63</v>
      </c>
      <c r="O142" t="s">
        <v>52</v>
      </c>
      <c r="P142" t="str">
        <f>UPPER(Table1[[#This Row],[CustomerCountry]])</f>
        <v>AUSTRALIA</v>
      </c>
      <c r="Q142" t="s">
        <v>23</v>
      </c>
      <c r="R142" t="s">
        <v>33</v>
      </c>
      <c r="S142" t="s">
        <v>160</v>
      </c>
      <c r="T142" t="s">
        <v>1</v>
      </c>
      <c r="U142" t="s">
        <v>36</v>
      </c>
    </row>
    <row r="143" spans="1:21" x14ac:dyDescent="0.3">
      <c r="A143" t="s">
        <v>453</v>
      </c>
      <c r="B143" t="str">
        <f>RIGHT(Table1[[#This Row],[OrderNo]],5)</f>
        <v>43838</v>
      </c>
      <c r="C143">
        <v>43838001</v>
      </c>
      <c r="D143">
        <v>1</v>
      </c>
      <c r="E143" s="2">
        <v>2171.29</v>
      </c>
      <c r="F143" s="2">
        <v>3578.27</v>
      </c>
      <c r="G143" s="1">
        <v>42933</v>
      </c>
      <c r="H143" s="6">
        <f>YEAR(Table1[[#This Row],[OrderDate]])</f>
        <v>2017</v>
      </c>
      <c r="I143" s="6">
        <f>MONTH(Table1[[#This Row],[OrderDate]])</f>
        <v>7</v>
      </c>
      <c r="J143" s="1">
        <v>42937</v>
      </c>
      <c r="K143">
        <v>4</v>
      </c>
      <c r="L143" t="s">
        <v>454</v>
      </c>
      <c r="M143" t="s">
        <v>428</v>
      </c>
      <c r="N143" t="s">
        <v>45</v>
      </c>
      <c r="O143" t="s">
        <v>41</v>
      </c>
      <c r="P143" t="str">
        <f>UPPER(Table1[[#This Row],[CustomerCountry]])</f>
        <v>UNITED STATES</v>
      </c>
      <c r="Q143" t="s">
        <v>23</v>
      </c>
      <c r="R143" t="s">
        <v>24</v>
      </c>
      <c r="S143" t="s">
        <v>84</v>
      </c>
      <c r="T143" t="s">
        <v>26</v>
      </c>
      <c r="U143" t="s">
        <v>27</v>
      </c>
    </row>
    <row r="144" spans="1:21" x14ac:dyDescent="0.3">
      <c r="A144" t="s">
        <v>455</v>
      </c>
      <c r="B144" t="str">
        <f>RIGHT(Table1[[#This Row],[OrderNo]],5)</f>
        <v>43839</v>
      </c>
      <c r="C144">
        <v>43839001</v>
      </c>
      <c r="D144">
        <v>1</v>
      </c>
      <c r="E144" s="2">
        <v>2171.29</v>
      </c>
      <c r="F144" s="2">
        <v>3578.27</v>
      </c>
      <c r="G144" s="1">
        <v>42933</v>
      </c>
      <c r="H144" s="6">
        <f>YEAR(Table1[[#This Row],[OrderDate]])</f>
        <v>2017</v>
      </c>
      <c r="I144" s="6">
        <f>MONTH(Table1[[#This Row],[OrderDate]])</f>
        <v>7</v>
      </c>
      <c r="J144" s="1">
        <v>42937</v>
      </c>
      <c r="K144">
        <v>4</v>
      </c>
      <c r="L144" t="s">
        <v>456</v>
      </c>
      <c r="M144" t="s">
        <v>130</v>
      </c>
      <c r="N144" t="s">
        <v>115</v>
      </c>
      <c r="O144" t="s">
        <v>41</v>
      </c>
      <c r="P144" t="str">
        <f>UPPER(Table1[[#This Row],[CustomerCountry]])</f>
        <v>UNITED STATES</v>
      </c>
      <c r="Q144" t="s">
        <v>23</v>
      </c>
      <c r="R144" t="s">
        <v>24</v>
      </c>
      <c r="S144" t="s">
        <v>55</v>
      </c>
      <c r="T144" t="s">
        <v>26</v>
      </c>
      <c r="U144" t="s">
        <v>27</v>
      </c>
    </row>
    <row r="145" spans="1:21" x14ac:dyDescent="0.3">
      <c r="A145" t="s">
        <v>457</v>
      </c>
      <c r="B145" t="str">
        <f>RIGHT(Table1[[#This Row],[OrderNo]],5)</f>
        <v>43840</v>
      </c>
      <c r="C145">
        <v>43840001</v>
      </c>
      <c r="D145">
        <v>1</v>
      </c>
      <c r="E145" s="2">
        <v>413.15</v>
      </c>
      <c r="F145" s="2">
        <v>699.1</v>
      </c>
      <c r="G145" s="1">
        <v>42933</v>
      </c>
      <c r="H145" s="6">
        <f>YEAR(Table1[[#This Row],[OrderDate]])</f>
        <v>2017</v>
      </c>
      <c r="I145" s="6">
        <f>MONTH(Table1[[#This Row],[OrderDate]])</f>
        <v>7</v>
      </c>
      <c r="J145" s="1">
        <v>42937</v>
      </c>
      <c r="K145">
        <v>4</v>
      </c>
      <c r="L145" t="s">
        <v>458</v>
      </c>
      <c r="M145" t="s">
        <v>459</v>
      </c>
      <c r="N145" t="s">
        <v>384</v>
      </c>
      <c r="O145" t="s">
        <v>32</v>
      </c>
      <c r="P145" t="str">
        <f>UPPER(Table1[[#This Row],[CustomerCountry]])</f>
        <v>FRANCE</v>
      </c>
      <c r="Q145" t="s">
        <v>23</v>
      </c>
      <c r="R145" t="s">
        <v>24</v>
      </c>
      <c r="S145" t="s">
        <v>291</v>
      </c>
      <c r="T145" t="s">
        <v>26</v>
      </c>
      <c r="U145" t="s">
        <v>47</v>
      </c>
    </row>
    <row r="146" spans="1:21" x14ac:dyDescent="0.3">
      <c r="A146" t="s">
        <v>460</v>
      </c>
      <c r="B146" t="str">
        <f>RIGHT(Table1[[#This Row],[OrderNo]],5)</f>
        <v>43841</v>
      </c>
      <c r="C146">
        <v>43841001</v>
      </c>
      <c r="D146">
        <v>1</v>
      </c>
      <c r="E146" s="2">
        <v>2171.29</v>
      </c>
      <c r="F146" s="2">
        <v>3578.27</v>
      </c>
      <c r="G146" s="1">
        <v>42933</v>
      </c>
      <c r="H146" s="6">
        <f>YEAR(Table1[[#This Row],[OrderDate]])</f>
        <v>2017</v>
      </c>
      <c r="I146" s="6">
        <f>MONTH(Table1[[#This Row],[OrderDate]])</f>
        <v>7</v>
      </c>
      <c r="J146" s="1">
        <v>42942</v>
      </c>
      <c r="K146">
        <v>9</v>
      </c>
      <c r="L146" t="s">
        <v>461</v>
      </c>
      <c r="M146" t="s">
        <v>372</v>
      </c>
      <c r="N146" t="s">
        <v>282</v>
      </c>
      <c r="O146" t="s">
        <v>96</v>
      </c>
      <c r="P146" t="str">
        <f>UPPER(Table1[[#This Row],[CustomerCountry]])</f>
        <v>GERMANY</v>
      </c>
      <c r="Q146" t="s">
        <v>23</v>
      </c>
      <c r="R146" t="s">
        <v>24</v>
      </c>
      <c r="S146" t="s">
        <v>88</v>
      </c>
      <c r="T146" t="s">
        <v>26</v>
      </c>
      <c r="U146" t="s">
        <v>27</v>
      </c>
    </row>
    <row r="147" spans="1:21" x14ac:dyDescent="0.3">
      <c r="A147" t="s">
        <v>462</v>
      </c>
      <c r="B147" t="str">
        <f>RIGHT(Table1[[#This Row],[OrderNo]],5)</f>
        <v>43842</v>
      </c>
      <c r="C147">
        <v>43842001</v>
      </c>
      <c r="D147">
        <v>1</v>
      </c>
      <c r="E147" s="2">
        <v>2171.29</v>
      </c>
      <c r="F147" s="2">
        <v>3578.27</v>
      </c>
      <c r="G147" s="1">
        <v>42933</v>
      </c>
      <c r="H147" s="6">
        <f>YEAR(Table1[[#This Row],[OrderDate]])</f>
        <v>2017</v>
      </c>
      <c r="I147" s="6">
        <f>MONTH(Table1[[#This Row],[OrderDate]])</f>
        <v>7</v>
      </c>
      <c r="J147" s="1">
        <v>42939</v>
      </c>
      <c r="K147">
        <v>6</v>
      </c>
      <c r="L147" t="s">
        <v>463</v>
      </c>
      <c r="M147" t="s">
        <v>233</v>
      </c>
      <c r="N147" t="s">
        <v>106</v>
      </c>
      <c r="O147" t="s">
        <v>52</v>
      </c>
      <c r="P147" t="str">
        <f>UPPER(Table1[[#This Row],[CustomerCountry]])</f>
        <v>AUSTRALIA</v>
      </c>
      <c r="Q147" t="s">
        <v>23</v>
      </c>
      <c r="R147" t="s">
        <v>24</v>
      </c>
      <c r="S147" t="s">
        <v>71</v>
      </c>
      <c r="T147" t="s">
        <v>26</v>
      </c>
      <c r="U147" t="s">
        <v>27</v>
      </c>
    </row>
    <row r="148" spans="1:21" x14ac:dyDescent="0.3">
      <c r="A148" t="s">
        <v>464</v>
      </c>
      <c r="B148" t="str">
        <f>RIGHT(Table1[[#This Row],[OrderNo]],5)</f>
        <v>43918</v>
      </c>
      <c r="C148">
        <v>43918001</v>
      </c>
      <c r="D148">
        <v>1</v>
      </c>
      <c r="E148" s="2">
        <v>2171.29</v>
      </c>
      <c r="F148" s="2">
        <v>3578.27</v>
      </c>
      <c r="G148" s="1">
        <v>42933</v>
      </c>
      <c r="H148" s="6">
        <f>YEAR(Table1[[#This Row],[OrderDate]])</f>
        <v>2017</v>
      </c>
      <c r="I148" s="6">
        <f>MONTH(Table1[[#This Row],[OrderDate]])</f>
        <v>7</v>
      </c>
      <c r="J148" s="1">
        <v>42936</v>
      </c>
      <c r="K148">
        <v>3</v>
      </c>
      <c r="L148" t="s">
        <v>465</v>
      </c>
      <c r="M148" t="s">
        <v>264</v>
      </c>
      <c r="N148" t="s">
        <v>22</v>
      </c>
      <c r="O148" t="s">
        <v>0</v>
      </c>
      <c r="P148" t="str">
        <f>UPPER(Table1[[#This Row],[CustomerCountry]])</f>
        <v>CANADA</v>
      </c>
      <c r="Q148" t="s">
        <v>23</v>
      </c>
      <c r="R148" t="s">
        <v>24</v>
      </c>
      <c r="S148" t="s">
        <v>84</v>
      </c>
      <c r="T148" t="s">
        <v>26</v>
      </c>
      <c r="U148" t="s">
        <v>27</v>
      </c>
    </row>
    <row r="149" spans="1:21" x14ac:dyDescent="0.3">
      <c r="A149" t="s">
        <v>466</v>
      </c>
      <c r="B149" t="str">
        <f>RIGHT(Table1[[#This Row],[OrderNo]],5)</f>
        <v>43919</v>
      </c>
      <c r="C149">
        <v>43919001</v>
      </c>
      <c r="D149">
        <v>1</v>
      </c>
      <c r="E149" s="2">
        <v>2171.29</v>
      </c>
      <c r="F149" s="2">
        <v>3578.27</v>
      </c>
      <c r="G149" s="1">
        <v>42933</v>
      </c>
      <c r="H149" s="6">
        <f>YEAR(Table1[[#This Row],[OrderDate]])</f>
        <v>2017</v>
      </c>
      <c r="I149" s="6">
        <f>MONTH(Table1[[#This Row],[OrderDate]])</f>
        <v>7</v>
      </c>
      <c r="J149" s="1">
        <v>42942</v>
      </c>
      <c r="K149">
        <v>9</v>
      </c>
      <c r="L149" t="s">
        <v>467</v>
      </c>
      <c r="M149" t="s">
        <v>217</v>
      </c>
      <c r="N149" t="s">
        <v>218</v>
      </c>
      <c r="O149" t="s">
        <v>32</v>
      </c>
      <c r="P149" t="str">
        <f>UPPER(Table1[[#This Row],[CustomerCountry]])</f>
        <v>FRANCE</v>
      </c>
      <c r="Q149" t="s">
        <v>23</v>
      </c>
      <c r="R149" t="s">
        <v>24</v>
      </c>
      <c r="S149" t="s">
        <v>88</v>
      </c>
      <c r="T149" t="s">
        <v>26</v>
      </c>
      <c r="U149" t="s">
        <v>27</v>
      </c>
    </row>
    <row r="150" spans="1:21" x14ac:dyDescent="0.3">
      <c r="A150" t="s">
        <v>468</v>
      </c>
      <c r="B150" t="str">
        <f>RIGHT(Table1[[#This Row],[OrderNo]],5)</f>
        <v>43920</v>
      </c>
      <c r="C150">
        <v>43920001</v>
      </c>
      <c r="D150">
        <v>1</v>
      </c>
      <c r="E150" s="2">
        <v>2171.29</v>
      </c>
      <c r="F150" s="2">
        <v>3578.27</v>
      </c>
      <c r="G150" s="1">
        <v>42933</v>
      </c>
      <c r="H150" s="6">
        <f>YEAR(Table1[[#This Row],[OrderDate]])</f>
        <v>2017</v>
      </c>
      <c r="I150" s="6">
        <f>MONTH(Table1[[#This Row],[OrderDate]])</f>
        <v>7</v>
      </c>
      <c r="J150" s="1">
        <v>42937</v>
      </c>
      <c r="K150">
        <v>4</v>
      </c>
      <c r="L150" t="s">
        <v>469</v>
      </c>
      <c r="M150" t="s">
        <v>470</v>
      </c>
      <c r="N150" t="s">
        <v>45</v>
      </c>
      <c r="O150" t="s">
        <v>41</v>
      </c>
      <c r="P150" t="str">
        <f>UPPER(Table1[[#This Row],[CustomerCountry]])</f>
        <v>UNITED STATES</v>
      </c>
      <c r="Q150" t="s">
        <v>23</v>
      </c>
      <c r="R150" t="s">
        <v>24</v>
      </c>
      <c r="S150" t="s">
        <v>84</v>
      </c>
      <c r="T150" t="s">
        <v>26</v>
      </c>
      <c r="U150" t="s">
        <v>27</v>
      </c>
    </row>
    <row r="151" spans="1:21" x14ac:dyDescent="0.3">
      <c r="A151" t="s">
        <v>471</v>
      </c>
      <c r="B151" t="str">
        <f>RIGHT(Table1[[#This Row],[OrderNo]],5)</f>
        <v>43921</v>
      </c>
      <c r="C151">
        <v>43921001</v>
      </c>
      <c r="D151">
        <v>1</v>
      </c>
      <c r="E151" s="2">
        <v>2171.29</v>
      </c>
      <c r="F151" s="2">
        <v>3578.27</v>
      </c>
      <c r="G151" s="1">
        <v>42933</v>
      </c>
      <c r="H151" s="6">
        <f>YEAR(Table1[[#This Row],[OrderDate]])</f>
        <v>2017</v>
      </c>
      <c r="I151" s="6">
        <f>MONTH(Table1[[#This Row],[OrderDate]])</f>
        <v>7</v>
      </c>
      <c r="J151" s="1">
        <v>42936</v>
      </c>
      <c r="K151">
        <v>3</v>
      </c>
      <c r="L151" t="s">
        <v>472</v>
      </c>
      <c r="M151" t="s">
        <v>290</v>
      </c>
      <c r="N151" t="s">
        <v>51</v>
      </c>
      <c r="O151" t="s">
        <v>52</v>
      </c>
      <c r="P151" t="str">
        <f>UPPER(Table1[[#This Row],[CustomerCountry]])</f>
        <v>AUSTRALIA</v>
      </c>
      <c r="Q151" t="s">
        <v>23</v>
      </c>
      <c r="R151" t="s">
        <v>24</v>
      </c>
      <c r="S151" t="s">
        <v>84</v>
      </c>
      <c r="T151" t="s">
        <v>26</v>
      </c>
      <c r="U151" t="s">
        <v>27</v>
      </c>
    </row>
    <row r="152" spans="1:21" x14ac:dyDescent="0.3">
      <c r="A152" t="s">
        <v>473</v>
      </c>
      <c r="B152" t="str">
        <f>RIGHT(Table1[[#This Row],[OrderNo]],5)</f>
        <v>43922</v>
      </c>
      <c r="C152">
        <v>43922001</v>
      </c>
      <c r="D152">
        <v>1</v>
      </c>
      <c r="E152" s="2">
        <v>2171.29</v>
      </c>
      <c r="F152" s="2">
        <v>3578.27</v>
      </c>
      <c r="G152" s="1">
        <v>42933</v>
      </c>
      <c r="H152" s="6">
        <f>YEAR(Table1[[#This Row],[OrderDate]])</f>
        <v>2017</v>
      </c>
      <c r="I152" s="6">
        <f>MONTH(Table1[[#This Row],[OrderDate]])</f>
        <v>7</v>
      </c>
      <c r="J152" s="1">
        <v>42941</v>
      </c>
      <c r="K152">
        <v>8</v>
      </c>
      <c r="L152" t="s">
        <v>474</v>
      </c>
      <c r="M152" t="s">
        <v>372</v>
      </c>
      <c r="N152" t="s">
        <v>282</v>
      </c>
      <c r="O152" t="s">
        <v>96</v>
      </c>
      <c r="P152" t="str">
        <f>UPPER(Table1[[#This Row],[CustomerCountry]])</f>
        <v>GERMANY</v>
      </c>
      <c r="Q152" t="s">
        <v>23</v>
      </c>
      <c r="R152" t="s">
        <v>24</v>
      </c>
      <c r="S152" t="s">
        <v>25</v>
      </c>
      <c r="T152" t="s">
        <v>26</v>
      </c>
      <c r="U152" t="s">
        <v>27</v>
      </c>
    </row>
    <row r="153" spans="1:21" x14ac:dyDescent="0.3">
      <c r="A153" t="s">
        <v>475</v>
      </c>
      <c r="B153" t="str">
        <f>RIGHT(Table1[[#This Row],[OrderNo]],5)</f>
        <v>43923</v>
      </c>
      <c r="C153">
        <v>43923001</v>
      </c>
      <c r="D153">
        <v>1</v>
      </c>
      <c r="E153" s="2">
        <v>2171.29</v>
      </c>
      <c r="F153" s="2">
        <v>3578.27</v>
      </c>
      <c r="G153" s="1">
        <v>42934</v>
      </c>
      <c r="H153" s="6">
        <f>YEAR(Table1[[#This Row],[OrderDate]])</f>
        <v>2017</v>
      </c>
      <c r="I153" s="6">
        <f>MONTH(Table1[[#This Row],[OrderDate]])</f>
        <v>7</v>
      </c>
      <c r="J153" s="1">
        <v>42943</v>
      </c>
      <c r="K153">
        <v>9</v>
      </c>
      <c r="L153" t="s">
        <v>476</v>
      </c>
      <c r="M153" t="s">
        <v>477</v>
      </c>
      <c r="N153" t="s">
        <v>45</v>
      </c>
      <c r="O153" t="s">
        <v>41</v>
      </c>
      <c r="P153" t="str">
        <f>UPPER(Table1[[#This Row],[CustomerCountry]])</f>
        <v>UNITED STATES</v>
      </c>
      <c r="Q153" t="s">
        <v>23</v>
      </c>
      <c r="R153" t="s">
        <v>24</v>
      </c>
      <c r="S153" t="s">
        <v>71</v>
      </c>
      <c r="T153" t="s">
        <v>26</v>
      </c>
      <c r="U153" t="s">
        <v>27</v>
      </c>
    </row>
    <row r="154" spans="1:21" x14ac:dyDescent="0.3">
      <c r="A154" t="s">
        <v>478</v>
      </c>
      <c r="B154" t="str">
        <f>RIGHT(Table1[[#This Row],[OrderNo]],5)</f>
        <v>43924</v>
      </c>
      <c r="C154">
        <v>43924001</v>
      </c>
      <c r="D154">
        <v>1</v>
      </c>
      <c r="E154" s="2">
        <v>2171.29</v>
      </c>
      <c r="F154" s="2">
        <v>3578.27</v>
      </c>
      <c r="G154" s="1">
        <v>42934</v>
      </c>
      <c r="H154" s="6">
        <f>YEAR(Table1[[#This Row],[OrderDate]])</f>
        <v>2017</v>
      </c>
      <c r="I154" s="6">
        <f>MONTH(Table1[[#This Row],[OrderDate]])</f>
        <v>7</v>
      </c>
      <c r="J154" s="1">
        <v>42937</v>
      </c>
      <c r="K154">
        <v>3</v>
      </c>
      <c r="L154" t="s">
        <v>479</v>
      </c>
      <c r="M154" t="s">
        <v>480</v>
      </c>
      <c r="N154" t="s">
        <v>31</v>
      </c>
      <c r="O154" t="s">
        <v>32</v>
      </c>
      <c r="P154" t="str">
        <f>UPPER(Table1[[#This Row],[CustomerCountry]])</f>
        <v>FRANCE</v>
      </c>
      <c r="Q154" t="s">
        <v>23</v>
      </c>
      <c r="R154" t="s">
        <v>24</v>
      </c>
      <c r="S154" t="s">
        <v>25</v>
      </c>
      <c r="T154" t="s">
        <v>26</v>
      </c>
      <c r="U154" t="s">
        <v>27</v>
      </c>
    </row>
    <row r="155" spans="1:21" x14ac:dyDescent="0.3">
      <c r="A155" t="s">
        <v>481</v>
      </c>
      <c r="B155" t="str">
        <f>RIGHT(Table1[[#This Row],[OrderNo]],5)</f>
        <v>43925</v>
      </c>
      <c r="C155">
        <v>43925001</v>
      </c>
      <c r="D155">
        <v>1</v>
      </c>
      <c r="E155" s="2">
        <v>2171.29</v>
      </c>
      <c r="F155" s="2">
        <v>3578.27</v>
      </c>
      <c r="G155" s="1">
        <v>42934</v>
      </c>
      <c r="H155" s="6">
        <f>YEAR(Table1[[#This Row],[OrderDate]])</f>
        <v>2017</v>
      </c>
      <c r="I155" s="6">
        <f>MONTH(Table1[[#This Row],[OrderDate]])</f>
        <v>7</v>
      </c>
      <c r="J155" s="1">
        <v>42936</v>
      </c>
      <c r="K155">
        <v>2</v>
      </c>
      <c r="L155" t="s">
        <v>482</v>
      </c>
      <c r="M155" t="s">
        <v>199</v>
      </c>
      <c r="N155" t="s">
        <v>51</v>
      </c>
      <c r="O155" t="s">
        <v>52</v>
      </c>
      <c r="P155" t="str">
        <f>UPPER(Table1[[#This Row],[CustomerCountry]])</f>
        <v>AUSTRALIA</v>
      </c>
      <c r="Q155" t="s">
        <v>23</v>
      </c>
      <c r="R155" t="s">
        <v>24</v>
      </c>
      <c r="S155" t="s">
        <v>88</v>
      </c>
      <c r="T155" t="s">
        <v>26</v>
      </c>
      <c r="U155" t="s">
        <v>27</v>
      </c>
    </row>
    <row r="156" spans="1:21" x14ac:dyDescent="0.3">
      <c r="A156" t="s">
        <v>483</v>
      </c>
      <c r="B156" t="str">
        <f>RIGHT(Table1[[#This Row],[OrderNo]],5)</f>
        <v>43926</v>
      </c>
      <c r="C156">
        <v>43926001</v>
      </c>
      <c r="D156">
        <v>1</v>
      </c>
      <c r="E156" s="2">
        <v>1898.09</v>
      </c>
      <c r="F156" s="2">
        <v>3374.99</v>
      </c>
      <c r="G156" s="1">
        <v>42934</v>
      </c>
      <c r="H156" s="6">
        <f>YEAR(Table1[[#This Row],[OrderDate]])</f>
        <v>2017</v>
      </c>
      <c r="I156" s="6">
        <f>MONTH(Table1[[#This Row],[OrderDate]])</f>
        <v>7</v>
      </c>
      <c r="J156" s="1">
        <v>42944</v>
      </c>
      <c r="K156">
        <v>10</v>
      </c>
      <c r="L156" t="s">
        <v>484</v>
      </c>
      <c r="M156" t="s">
        <v>62</v>
      </c>
      <c r="N156" t="s">
        <v>63</v>
      </c>
      <c r="O156" t="s">
        <v>52</v>
      </c>
      <c r="P156" t="str">
        <f>UPPER(Table1[[#This Row],[CustomerCountry]])</f>
        <v>AUSTRALIA</v>
      </c>
      <c r="Q156" t="s">
        <v>23</v>
      </c>
      <c r="R156" t="s">
        <v>33</v>
      </c>
      <c r="S156" t="s">
        <v>64</v>
      </c>
      <c r="T156" t="s">
        <v>1</v>
      </c>
      <c r="U156" t="s">
        <v>36</v>
      </c>
    </row>
    <row r="157" spans="1:21" x14ac:dyDescent="0.3">
      <c r="A157" t="s">
        <v>485</v>
      </c>
      <c r="B157" t="str">
        <f>RIGHT(Table1[[#This Row],[OrderNo]],5)</f>
        <v>43927</v>
      </c>
      <c r="C157">
        <v>43927001</v>
      </c>
      <c r="D157">
        <v>1</v>
      </c>
      <c r="E157" s="2">
        <v>2171.29</v>
      </c>
      <c r="F157" s="2">
        <v>3578.27</v>
      </c>
      <c r="G157" s="1">
        <v>42934</v>
      </c>
      <c r="H157" s="6">
        <f>YEAR(Table1[[#This Row],[OrderDate]])</f>
        <v>2017</v>
      </c>
      <c r="I157" s="6">
        <f>MONTH(Table1[[#This Row],[OrderDate]])</f>
        <v>7</v>
      </c>
      <c r="J157" s="1">
        <v>42942</v>
      </c>
      <c r="K157">
        <v>8</v>
      </c>
      <c r="L157" t="s">
        <v>486</v>
      </c>
      <c r="M157" t="s">
        <v>302</v>
      </c>
      <c r="N157" t="s">
        <v>51</v>
      </c>
      <c r="O157" t="s">
        <v>52</v>
      </c>
      <c r="P157" t="str">
        <f>UPPER(Table1[[#This Row],[CustomerCountry]])</f>
        <v>AUSTRALIA</v>
      </c>
      <c r="Q157" t="s">
        <v>23</v>
      </c>
      <c r="R157" t="s">
        <v>24</v>
      </c>
      <c r="S157" t="s">
        <v>88</v>
      </c>
      <c r="T157" t="s">
        <v>26</v>
      </c>
      <c r="U157" t="s">
        <v>27</v>
      </c>
    </row>
    <row r="158" spans="1:21" x14ac:dyDescent="0.3">
      <c r="A158" t="s">
        <v>487</v>
      </c>
      <c r="B158" t="str">
        <f>RIGHT(Table1[[#This Row],[OrderNo]],5)</f>
        <v>43928</v>
      </c>
      <c r="C158">
        <v>43928001</v>
      </c>
      <c r="D158">
        <v>1</v>
      </c>
      <c r="E158" s="2">
        <v>2171.29</v>
      </c>
      <c r="F158" s="2">
        <v>3578.27</v>
      </c>
      <c r="G158" s="1">
        <v>42934</v>
      </c>
      <c r="H158" s="6">
        <f>YEAR(Table1[[#This Row],[OrderDate]])</f>
        <v>2017</v>
      </c>
      <c r="I158" s="6">
        <f>MONTH(Table1[[#This Row],[OrderDate]])</f>
        <v>7</v>
      </c>
      <c r="J158" s="1">
        <v>42942</v>
      </c>
      <c r="K158">
        <v>8</v>
      </c>
      <c r="L158" t="s">
        <v>488</v>
      </c>
      <c r="M158" t="s">
        <v>396</v>
      </c>
      <c r="N158" t="s">
        <v>106</v>
      </c>
      <c r="O158" t="s">
        <v>52</v>
      </c>
      <c r="P158" t="str">
        <f>UPPER(Table1[[#This Row],[CustomerCountry]])</f>
        <v>AUSTRALIA</v>
      </c>
      <c r="Q158" t="s">
        <v>23</v>
      </c>
      <c r="R158" t="s">
        <v>24</v>
      </c>
      <c r="S158" t="s">
        <v>84</v>
      </c>
      <c r="T158" t="s">
        <v>26</v>
      </c>
      <c r="U158" t="s">
        <v>27</v>
      </c>
    </row>
    <row r="159" spans="1:21" x14ac:dyDescent="0.3">
      <c r="A159" t="s">
        <v>489</v>
      </c>
      <c r="B159" t="str">
        <f>RIGHT(Table1[[#This Row],[OrderNo]],5)</f>
        <v>43929</v>
      </c>
      <c r="C159">
        <v>43929001</v>
      </c>
      <c r="D159">
        <v>1</v>
      </c>
      <c r="E159" s="2">
        <v>413.15</v>
      </c>
      <c r="F159" s="2">
        <v>699.1</v>
      </c>
      <c r="G159" s="1">
        <v>42934</v>
      </c>
      <c r="H159" s="6">
        <f>YEAR(Table1[[#This Row],[OrderDate]])</f>
        <v>2017</v>
      </c>
      <c r="I159" s="6">
        <f>MONTH(Table1[[#This Row],[OrderDate]])</f>
        <v>7</v>
      </c>
      <c r="J159" s="1">
        <v>42942</v>
      </c>
      <c r="K159">
        <v>8</v>
      </c>
      <c r="L159" t="s">
        <v>490</v>
      </c>
      <c r="M159" t="s">
        <v>491</v>
      </c>
      <c r="N159" t="s">
        <v>59</v>
      </c>
      <c r="O159" t="s">
        <v>52</v>
      </c>
      <c r="P159" t="str">
        <f>UPPER(Table1[[#This Row],[CustomerCountry]])</f>
        <v>AUSTRALIA</v>
      </c>
      <c r="Q159" t="s">
        <v>23</v>
      </c>
      <c r="R159" t="s">
        <v>24</v>
      </c>
      <c r="S159" t="s">
        <v>492</v>
      </c>
      <c r="T159" t="s">
        <v>26</v>
      </c>
      <c r="U159" t="s">
        <v>47</v>
      </c>
    </row>
    <row r="160" spans="1:21" x14ac:dyDescent="0.3">
      <c r="A160" t="s">
        <v>493</v>
      </c>
      <c r="B160" t="str">
        <f>RIGHT(Table1[[#This Row],[OrderNo]],5)</f>
        <v>43930</v>
      </c>
      <c r="C160">
        <v>43930001</v>
      </c>
      <c r="D160">
        <v>1</v>
      </c>
      <c r="E160" s="2">
        <v>2171.29</v>
      </c>
      <c r="F160" s="2">
        <v>3578.27</v>
      </c>
      <c r="G160" s="1">
        <v>42935</v>
      </c>
      <c r="H160" s="6">
        <f>YEAR(Table1[[#This Row],[OrderDate]])</f>
        <v>2017</v>
      </c>
      <c r="I160" s="6">
        <f>MONTH(Table1[[#This Row],[OrderDate]])</f>
        <v>7</v>
      </c>
      <c r="J160" s="1">
        <v>42937</v>
      </c>
      <c r="K160">
        <v>2</v>
      </c>
      <c r="L160" t="s">
        <v>494</v>
      </c>
      <c r="M160" t="s">
        <v>141</v>
      </c>
      <c r="N160" t="s">
        <v>45</v>
      </c>
      <c r="O160" t="s">
        <v>41</v>
      </c>
      <c r="P160" t="str">
        <f>UPPER(Table1[[#This Row],[CustomerCountry]])</f>
        <v>UNITED STATES</v>
      </c>
      <c r="Q160" t="s">
        <v>23</v>
      </c>
      <c r="R160" t="s">
        <v>24</v>
      </c>
      <c r="S160" t="s">
        <v>71</v>
      </c>
      <c r="T160" t="s">
        <v>26</v>
      </c>
      <c r="U160" t="s">
        <v>27</v>
      </c>
    </row>
    <row r="161" spans="1:21" x14ac:dyDescent="0.3">
      <c r="A161" t="s">
        <v>495</v>
      </c>
      <c r="B161" t="str">
        <f>RIGHT(Table1[[#This Row],[OrderNo]],5)</f>
        <v>43931</v>
      </c>
      <c r="C161">
        <v>43931001</v>
      </c>
      <c r="D161">
        <v>1</v>
      </c>
      <c r="E161" s="2">
        <v>2171.29</v>
      </c>
      <c r="F161" s="2">
        <v>3578.27</v>
      </c>
      <c r="G161" s="1">
        <v>42935</v>
      </c>
      <c r="H161" s="6">
        <f>YEAR(Table1[[#This Row],[OrderDate]])</f>
        <v>2017</v>
      </c>
      <c r="I161" s="6">
        <f>MONTH(Table1[[#This Row],[OrderDate]])</f>
        <v>7</v>
      </c>
      <c r="J161" s="1">
        <v>42941</v>
      </c>
      <c r="K161">
        <v>6</v>
      </c>
      <c r="L161" t="s">
        <v>496</v>
      </c>
      <c r="M161" t="s">
        <v>497</v>
      </c>
      <c r="N161" t="s">
        <v>122</v>
      </c>
      <c r="O161" t="s">
        <v>96</v>
      </c>
      <c r="P161" t="str">
        <f>UPPER(Table1[[#This Row],[CustomerCountry]])</f>
        <v>GERMANY</v>
      </c>
      <c r="Q161" t="s">
        <v>23</v>
      </c>
      <c r="R161" t="s">
        <v>24</v>
      </c>
      <c r="S161" t="s">
        <v>84</v>
      </c>
      <c r="T161" t="s">
        <v>26</v>
      </c>
      <c r="U161" t="s">
        <v>27</v>
      </c>
    </row>
    <row r="162" spans="1:21" x14ac:dyDescent="0.3">
      <c r="A162" t="s">
        <v>498</v>
      </c>
      <c r="B162" t="str">
        <f>RIGHT(Table1[[#This Row],[OrderNo]],5)</f>
        <v>43932</v>
      </c>
      <c r="C162">
        <v>43932001</v>
      </c>
      <c r="D162">
        <v>1</v>
      </c>
      <c r="E162" s="2">
        <v>2171.29</v>
      </c>
      <c r="F162" s="2">
        <v>3578.27</v>
      </c>
      <c r="G162" s="1">
        <v>42935</v>
      </c>
      <c r="H162" s="6">
        <f>YEAR(Table1[[#This Row],[OrderDate]])</f>
        <v>2017</v>
      </c>
      <c r="I162" s="6">
        <f>MONTH(Table1[[#This Row],[OrderDate]])</f>
        <v>7</v>
      </c>
      <c r="J162" s="1">
        <v>42942</v>
      </c>
      <c r="K162">
        <v>7</v>
      </c>
      <c r="L162" t="s">
        <v>499</v>
      </c>
      <c r="M162" t="s">
        <v>431</v>
      </c>
      <c r="N162" t="s">
        <v>51</v>
      </c>
      <c r="O162" t="s">
        <v>52</v>
      </c>
      <c r="P162" t="str">
        <f>UPPER(Table1[[#This Row],[CustomerCountry]])</f>
        <v>AUSTRALIA</v>
      </c>
      <c r="Q162" t="s">
        <v>23</v>
      </c>
      <c r="R162" t="s">
        <v>24</v>
      </c>
      <c r="S162" t="s">
        <v>88</v>
      </c>
      <c r="T162" t="s">
        <v>26</v>
      </c>
      <c r="U162" t="s">
        <v>27</v>
      </c>
    </row>
    <row r="163" spans="1:21" x14ac:dyDescent="0.3">
      <c r="A163" t="s">
        <v>500</v>
      </c>
      <c r="B163" t="str">
        <f>RIGHT(Table1[[#This Row],[OrderNo]],5)</f>
        <v>43933</v>
      </c>
      <c r="C163">
        <v>43933001</v>
      </c>
      <c r="D163">
        <v>1</v>
      </c>
      <c r="E163" s="2">
        <v>1912.15</v>
      </c>
      <c r="F163" s="2">
        <v>3399.99</v>
      </c>
      <c r="G163" s="1">
        <v>42935</v>
      </c>
      <c r="H163" s="6">
        <f>YEAR(Table1[[#This Row],[OrderDate]])</f>
        <v>2017</v>
      </c>
      <c r="I163" s="6">
        <f>MONTH(Table1[[#This Row],[OrderDate]])</f>
        <v>7</v>
      </c>
      <c r="J163" s="1">
        <v>42940</v>
      </c>
      <c r="K163">
        <v>5</v>
      </c>
      <c r="L163" t="s">
        <v>501</v>
      </c>
      <c r="M163" t="s">
        <v>156</v>
      </c>
      <c r="N163" t="s">
        <v>51</v>
      </c>
      <c r="O163" t="s">
        <v>52</v>
      </c>
      <c r="P163" t="str">
        <f>UPPER(Table1[[#This Row],[CustomerCountry]])</f>
        <v>AUSTRALIA</v>
      </c>
      <c r="Q163" t="s">
        <v>23</v>
      </c>
      <c r="R163" t="s">
        <v>33</v>
      </c>
      <c r="S163" t="s">
        <v>194</v>
      </c>
      <c r="T163" t="s">
        <v>35</v>
      </c>
      <c r="U163" t="s">
        <v>36</v>
      </c>
    </row>
    <row r="164" spans="1:21" x14ac:dyDescent="0.3">
      <c r="A164" t="s">
        <v>502</v>
      </c>
      <c r="B164" t="str">
        <f>RIGHT(Table1[[#This Row],[OrderNo]],5)</f>
        <v>43934</v>
      </c>
      <c r="C164">
        <v>43934001</v>
      </c>
      <c r="D164">
        <v>1</v>
      </c>
      <c r="E164" s="2">
        <v>1912.15</v>
      </c>
      <c r="F164" s="2">
        <v>3399.99</v>
      </c>
      <c r="G164" s="1">
        <v>42935</v>
      </c>
      <c r="H164" s="6">
        <f>YEAR(Table1[[#This Row],[OrderDate]])</f>
        <v>2017</v>
      </c>
      <c r="I164" s="6">
        <f>MONTH(Table1[[#This Row],[OrderDate]])</f>
        <v>7</v>
      </c>
      <c r="J164" s="1">
        <v>42938</v>
      </c>
      <c r="K164">
        <v>3</v>
      </c>
      <c r="L164" t="s">
        <v>503</v>
      </c>
      <c r="M164" t="s">
        <v>504</v>
      </c>
      <c r="N164" t="s">
        <v>51</v>
      </c>
      <c r="O164" t="s">
        <v>52</v>
      </c>
      <c r="P164" t="str">
        <f>UPPER(Table1[[#This Row],[CustomerCountry]])</f>
        <v>AUSTRALIA</v>
      </c>
      <c r="Q164" t="s">
        <v>23</v>
      </c>
      <c r="R164" t="s">
        <v>33</v>
      </c>
      <c r="S164" t="s">
        <v>34</v>
      </c>
      <c r="T164" t="s">
        <v>35</v>
      </c>
      <c r="U164" t="s">
        <v>36</v>
      </c>
    </row>
    <row r="165" spans="1:21" x14ac:dyDescent="0.3">
      <c r="A165" t="s">
        <v>505</v>
      </c>
      <c r="B165" t="str">
        <f>RIGHT(Table1[[#This Row],[OrderNo]],5)</f>
        <v>43935</v>
      </c>
      <c r="C165">
        <v>43935001</v>
      </c>
      <c r="D165">
        <v>1</v>
      </c>
      <c r="E165" s="2">
        <v>413.15</v>
      </c>
      <c r="F165" s="2">
        <v>699.1</v>
      </c>
      <c r="G165" s="1">
        <v>42935</v>
      </c>
      <c r="H165" s="6">
        <f>YEAR(Table1[[#This Row],[OrderDate]])</f>
        <v>2017</v>
      </c>
      <c r="I165" s="6">
        <f>MONTH(Table1[[#This Row],[OrderDate]])</f>
        <v>7</v>
      </c>
      <c r="J165" s="1">
        <v>42940</v>
      </c>
      <c r="K165">
        <v>5</v>
      </c>
      <c r="L165" t="s">
        <v>506</v>
      </c>
      <c r="M165" t="s">
        <v>150</v>
      </c>
      <c r="N165" t="s">
        <v>78</v>
      </c>
      <c r="O165" t="s">
        <v>79</v>
      </c>
      <c r="P165" t="str">
        <f>UPPER(Table1[[#This Row],[CustomerCountry]])</f>
        <v>UNITED KINGDOM</v>
      </c>
      <c r="Q165" t="s">
        <v>23</v>
      </c>
      <c r="R165" t="s">
        <v>24</v>
      </c>
      <c r="S165" t="s">
        <v>507</v>
      </c>
      <c r="T165" t="s">
        <v>1</v>
      </c>
      <c r="U165" t="s">
        <v>47</v>
      </c>
    </row>
    <row r="166" spans="1:21" x14ac:dyDescent="0.3">
      <c r="A166" t="s">
        <v>508</v>
      </c>
      <c r="B166" t="str">
        <f>RIGHT(Table1[[#This Row],[OrderNo]],5)</f>
        <v>43936</v>
      </c>
      <c r="C166">
        <v>43936001</v>
      </c>
      <c r="D166">
        <v>1</v>
      </c>
      <c r="E166" s="2">
        <v>2171.29</v>
      </c>
      <c r="F166" s="2">
        <v>3578.27</v>
      </c>
      <c r="G166" s="1">
        <v>42935</v>
      </c>
      <c r="H166" s="6">
        <f>YEAR(Table1[[#This Row],[OrderDate]])</f>
        <v>2017</v>
      </c>
      <c r="I166" s="6">
        <f>MONTH(Table1[[#This Row],[OrderDate]])</f>
        <v>7</v>
      </c>
      <c r="J166" s="1">
        <v>42938</v>
      </c>
      <c r="K166">
        <v>3</v>
      </c>
      <c r="L166" t="s">
        <v>509</v>
      </c>
      <c r="M166" t="s">
        <v>44</v>
      </c>
      <c r="N166" t="s">
        <v>45</v>
      </c>
      <c r="O166" t="s">
        <v>41</v>
      </c>
      <c r="P166" t="str">
        <f>UPPER(Table1[[#This Row],[CustomerCountry]])</f>
        <v>UNITED STATES</v>
      </c>
      <c r="Q166" t="s">
        <v>23</v>
      </c>
      <c r="R166" t="s">
        <v>24</v>
      </c>
      <c r="S166" t="s">
        <v>55</v>
      </c>
      <c r="T166" t="s">
        <v>26</v>
      </c>
      <c r="U166" t="s">
        <v>27</v>
      </c>
    </row>
    <row r="167" spans="1:21" x14ac:dyDescent="0.3">
      <c r="A167" t="s">
        <v>510</v>
      </c>
      <c r="B167" t="str">
        <f>RIGHT(Table1[[#This Row],[OrderNo]],5)</f>
        <v>43937</v>
      </c>
      <c r="C167">
        <v>43937001</v>
      </c>
      <c r="D167">
        <v>1</v>
      </c>
      <c r="E167" s="2">
        <v>2171.29</v>
      </c>
      <c r="F167" s="2">
        <v>3578.27</v>
      </c>
      <c r="G167" s="1">
        <v>42935</v>
      </c>
      <c r="H167" s="6">
        <f>YEAR(Table1[[#This Row],[OrderDate]])</f>
        <v>2017</v>
      </c>
      <c r="I167" s="6">
        <f>MONTH(Table1[[#This Row],[OrderDate]])</f>
        <v>7</v>
      </c>
      <c r="J167" s="1">
        <v>42940</v>
      </c>
      <c r="K167">
        <v>5</v>
      </c>
      <c r="L167" t="s">
        <v>511</v>
      </c>
      <c r="M167" t="s">
        <v>167</v>
      </c>
      <c r="N167" t="s">
        <v>63</v>
      </c>
      <c r="O167" t="s">
        <v>52</v>
      </c>
      <c r="P167" t="str">
        <f>UPPER(Table1[[#This Row],[CustomerCountry]])</f>
        <v>AUSTRALIA</v>
      </c>
      <c r="Q167" t="s">
        <v>23</v>
      </c>
      <c r="R167" t="s">
        <v>24</v>
      </c>
      <c r="S167" t="s">
        <v>71</v>
      </c>
      <c r="T167" t="s">
        <v>26</v>
      </c>
      <c r="U167" t="s">
        <v>27</v>
      </c>
    </row>
    <row r="168" spans="1:21" x14ac:dyDescent="0.3">
      <c r="A168" t="s">
        <v>512</v>
      </c>
      <c r="B168" t="str">
        <f>RIGHT(Table1[[#This Row],[OrderNo]],5)</f>
        <v>43938</v>
      </c>
      <c r="C168">
        <v>43938001</v>
      </c>
      <c r="D168">
        <v>1</v>
      </c>
      <c r="E168" s="2">
        <v>2171.29</v>
      </c>
      <c r="F168" s="2">
        <v>3578.27</v>
      </c>
      <c r="G168" s="1">
        <v>42935</v>
      </c>
      <c r="H168" s="6">
        <f>YEAR(Table1[[#This Row],[OrderDate]])</f>
        <v>2017</v>
      </c>
      <c r="I168" s="6">
        <f>MONTH(Table1[[#This Row],[OrderDate]])</f>
        <v>7</v>
      </c>
      <c r="J168" s="1">
        <v>42942</v>
      </c>
      <c r="K168">
        <v>7</v>
      </c>
      <c r="L168" t="s">
        <v>513</v>
      </c>
      <c r="M168" t="s">
        <v>199</v>
      </c>
      <c r="N168" t="s">
        <v>51</v>
      </c>
      <c r="O168" t="s">
        <v>52</v>
      </c>
      <c r="P168" t="str">
        <f>UPPER(Table1[[#This Row],[CustomerCountry]])</f>
        <v>AUSTRALIA</v>
      </c>
      <c r="Q168" t="s">
        <v>23</v>
      </c>
      <c r="R168" t="s">
        <v>24</v>
      </c>
      <c r="S168" t="s">
        <v>25</v>
      </c>
      <c r="T168" t="s">
        <v>26</v>
      </c>
      <c r="U168" t="s">
        <v>27</v>
      </c>
    </row>
    <row r="169" spans="1:21" x14ac:dyDescent="0.3">
      <c r="A169" t="s">
        <v>514</v>
      </c>
      <c r="B169" t="str">
        <f>RIGHT(Table1[[#This Row],[OrderNo]],5)</f>
        <v>43939</v>
      </c>
      <c r="C169">
        <v>43939001</v>
      </c>
      <c r="D169">
        <v>1</v>
      </c>
      <c r="E169" s="2">
        <v>2171.29</v>
      </c>
      <c r="F169" s="2">
        <v>3578.27</v>
      </c>
      <c r="G169" s="1">
        <v>42935</v>
      </c>
      <c r="H169" s="6">
        <f>YEAR(Table1[[#This Row],[OrderDate]])</f>
        <v>2017</v>
      </c>
      <c r="I169" s="6">
        <f>MONTH(Table1[[#This Row],[OrderDate]])</f>
        <v>7</v>
      </c>
      <c r="J169" s="1">
        <v>42938</v>
      </c>
      <c r="K169">
        <v>3</v>
      </c>
      <c r="L169" t="s">
        <v>515</v>
      </c>
      <c r="M169" t="s">
        <v>109</v>
      </c>
      <c r="N169" t="s">
        <v>51</v>
      </c>
      <c r="O169" t="s">
        <v>52</v>
      </c>
      <c r="P169" t="str">
        <f>UPPER(Table1[[#This Row],[CustomerCountry]])</f>
        <v>AUSTRALIA</v>
      </c>
      <c r="Q169" t="s">
        <v>23</v>
      </c>
      <c r="R169" t="s">
        <v>24</v>
      </c>
      <c r="S169" t="s">
        <v>71</v>
      </c>
      <c r="T169" t="s">
        <v>26</v>
      </c>
      <c r="U169" t="s">
        <v>27</v>
      </c>
    </row>
    <row r="170" spans="1:21" x14ac:dyDescent="0.3">
      <c r="A170" t="s">
        <v>516</v>
      </c>
      <c r="B170" t="str">
        <f>RIGHT(Table1[[#This Row],[OrderNo]],5)</f>
        <v>43940</v>
      </c>
      <c r="C170">
        <v>43940001</v>
      </c>
      <c r="D170">
        <v>1</v>
      </c>
      <c r="E170" s="2">
        <v>413.15</v>
      </c>
      <c r="F170" s="2">
        <v>699.1</v>
      </c>
      <c r="G170" s="1">
        <v>42935</v>
      </c>
      <c r="H170" s="6">
        <f>YEAR(Table1[[#This Row],[OrderDate]])</f>
        <v>2017</v>
      </c>
      <c r="I170" s="6">
        <f>MONTH(Table1[[#This Row],[OrderDate]])</f>
        <v>7</v>
      </c>
      <c r="J170" s="1">
        <v>42938</v>
      </c>
      <c r="K170">
        <v>3</v>
      </c>
      <c r="L170" t="s">
        <v>517</v>
      </c>
      <c r="M170" t="s">
        <v>504</v>
      </c>
      <c r="N170" t="s">
        <v>51</v>
      </c>
      <c r="O170" t="s">
        <v>52</v>
      </c>
      <c r="P170" t="str">
        <f>UPPER(Table1[[#This Row],[CustomerCountry]])</f>
        <v>AUSTRALIA</v>
      </c>
      <c r="Q170" t="s">
        <v>23</v>
      </c>
      <c r="R170" t="s">
        <v>24</v>
      </c>
      <c r="S170" t="s">
        <v>46</v>
      </c>
      <c r="T170" t="s">
        <v>1</v>
      </c>
      <c r="U170" t="s">
        <v>47</v>
      </c>
    </row>
    <row r="171" spans="1:21" x14ac:dyDescent="0.3">
      <c r="A171" t="s">
        <v>518</v>
      </c>
      <c r="B171" t="str">
        <f>RIGHT(Table1[[#This Row],[OrderNo]],5)</f>
        <v>43941</v>
      </c>
      <c r="C171">
        <v>43941001</v>
      </c>
      <c r="D171">
        <v>1</v>
      </c>
      <c r="E171" s="2">
        <v>2171.29</v>
      </c>
      <c r="F171" s="2">
        <v>3578.27</v>
      </c>
      <c r="G171" s="1">
        <v>42936</v>
      </c>
      <c r="H171" s="6">
        <f>YEAR(Table1[[#This Row],[OrderDate]])</f>
        <v>2017</v>
      </c>
      <c r="I171" s="6">
        <f>MONTH(Table1[[#This Row],[OrderDate]])</f>
        <v>7</v>
      </c>
      <c r="J171" s="1">
        <v>42938</v>
      </c>
      <c r="K171">
        <v>2</v>
      </c>
      <c r="L171" t="s">
        <v>519</v>
      </c>
      <c r="M171" t="s">
        <v>520</v>
      </c>
      <c r="N171" t="s">
        <v>78</v>
      </c>
      <c r="O171" t="s">
        <v>79</v>
      </c>
      <c r="P171" t="str">
        <f>UPPER(Table1[[#This Row],[CustomerCountry]])</f>
        <v>UNITED KINGDOM</v>
      </c>
      <c r="Q171" t="s">
        <v>23</v>
      </c>
      <c r="R171" t="s">
        <v>24</v>
      </c>
      <c r="S171" t="s">
        <v>88</v>
      </c>
      <c r="T171" t="s">
        <v>26</v>
      </c>
      <c r="U171" t="s">
        <v>27</v>
      </c>
    </row>
    <row r="172" spans="1:21" x14ac:dyDescent="0.3">
      <c r="A172" t="s">
        <v>521</v>
      </c>
      <c r="B172" t="str">
        <f>RIGHT(Table1[[#This Row],[OrderNo]],5)</f>
        <v>43942</v>
      </c>
      <c r="C172">
        <v>43942001</v>
      </c>
      <c r="D172">
        <v>1</v>
      </c>
      <c r="E172" s="2">
        <v>2171.29</v>
      </c>
      <c r="F172" s="2">
        <v>3578.27</v>
      </c>
      <c r="G172" s="1">
        <v>42936</v>
      </c>
      <c r="H172" s="6">
        <f>YEAR(Table1[[#This Row],[OrderDate]])</f>
        <v>2017</v>
      </c>
      <c r="I172" s="6">
        <f>MONTH(Table1[[#This Row],[OrderDate]])</f>
        <v>7</v>
      </c>
      <c r="J172" s="1">
        <v>42940</v>
      </c>
      <c r="K172">
        <v>4</v>
      </c>
      <c r="L172" t="s">
        <v>522</v>
      </c>
      <c r="M172" t="s">
        <v>144</v>
      </c>
      <c r="N172" t="s">
        <v>63</v>
      </c>
      <c r="O172" t="s">
        <v>52</v>
      </c>
      <c r="P172" t="str">
        <f>UPPER(Table1[[#This Row],[CustomerCountry]])</f>
        <v>AUSTRALIA</v>
      </c>
      <c r="Q172" t="s">
        <v>23</v>
      </c>
      <c r="R172" t="s">
        <v>24</v>
      </c>
      <c r="S172" t="s">
        <v>25</v>
      </c>
      <c r="T172" t="s">
        <v>26</v>
      </c>
      <c r="U172" t="s">
        <v>27</v>
      </c>
    </row>
    <row r="173" spans="1:21" x14ac:dyDescent="0.3">
      <c r="A173" t="s">
        <v>523</v>
      </c>
      <c r="B173" t="str">
        <f>RIGHT(Table1[[#This Row],[OrderNo]],5)</f>
        <v>43943</v>
      </c>
      <c r="C173">
        <v>43943001</v>
      </c>
      <c r="D173">
        <v>1</v>
      </c>
      <c r="E173" s="2">
        <v>413.15</v>
      </c>
      <c r="F173" s="2">
        <v>699.1</v>
      </c>
      <c r="G173" s="1">
        <v>42936</v>
      </c>
      <c r="H173" s="6">
        <f>YEAR(Table1[[#This Row],[OrderDate]])</f>
        <v>2017</v>
      </c>
      <c r="I173" s="6">
        <f>MONTH(Table1[[#This Row],[OrderDate]])</f>
        <v>7</v>
      </c>
      <c r="J173" s="1">
        <v>42939</v>
      </c>
      <c r="K173">
        <v>3</v>
      </c>
      <c r="L173" t="s">
        <v>524</v>
      </c>
      <c r="M173" t="s">
        <v>525</v>
      </c>
      <c r="N173" t="s">
        <v>45</v>
      </c>
      <c r="O173" t="s">
        <v>41</v>
      </c>
      <c r="P173" t="str">
        <f>UPPER(Table1[[#This Row],[CustomerCountry]])</f>
        <v>UNITED STATES</v>
      </c>
      <c r="Q173" t="s">
        <v>23</v>
      </c>
      <c r="R173" t="s">
        <v>24</v>
      </c>
      <c r="S173" t="s">
        <v>414</v>
      </c>
      <c r="T173" t="s">
        <v>1</v>
      </c>
      <c r="U173" t="s">
        <v>47</v>
      </c>
    </row>
    <row r="174" spans="1:21" x14ac:dyDescent="0.3">
      <c r="A174" t="s">
        <v>526</v>
      </c>
      <c r="B174" t="str">
        <f>RIGHT(Table1[[#This Row],[OrderNo]],5)</f>
        <v>43944</v>
      </c>
      <c r="C174">
        <v>43944001</v>
      </c>
      <c r="D174">
        <v>1</v>
      </c>
      <c r="E174" s="2">
        <v>1912.15</v>
      </c>
      <c r="F174" s="2">
        <v>3399.99</v>
      </c>
      <c r="G174" s="1">
        <v>42936</v>
      </c>
      <c r="H174" s="6">
        <f>YEAR(Table1[[#This Row],[OrderDate]])</f>
        <v>2017</v>
      </c>
      <c r="I174" s="6">
        <f>MONTH(Table1[[#This Row],[OrderDate]])</f>
        <v>7</v>
      </c>
      <c r="J174" s="1">
        <v>42944</v>
      </c>
      <c r="K174">
        <v>8</v>
      </c>
      <c r="L174" t="s">
        <v>527</v>
      </c>
      <c r="M174" t="s">
        <v>528</v>
      </c>
      <c r="N174" t="s">
        <v>106</v>
      </c>
      <c r="O174" t="s">
        <v>52</v>
      </c>
      <c r="P174" t="str">
        <f>UPPER(Table1[[#This Row],[CustomerCountry]])</f>
        <v>AUSTRALIA</v>
      </c>
      <c r="Q174" t="s">
        <v>23</v>
      </c>
      <c r="R174" t="s">
        <v>33</v>
      </c>
      <c r="S174" t="s">
        <v>67</v>
      </c>
      <c r="T174" t="s">
        <v>35</v>
      </c>
      <c r="U174" t="s">
        <v>36</v>
      </c>
    </row>
    <row r="175" spans="1:21" x14ac:dyDescent="0.3">
      <c r="A175" t="s">
        <v>529</v>
      </c>
      <c r="B175" t="str">
        <f>RIGHT(Table1[[#This Row],[OrderNo]],5)</f>
        <v>43945</v>
      </c>
      <c r="C175">
        <v>43945001</v>
      </c>
      <c r="D175">
        <v>1</v>
      </c>
      <c r="E175" s="2">
        <v>2171.29</v>
      </c>
      <c r="F175" s="2">
        <v>3578.27</v>
      </c>
      <c r="G175" s="1">
        <v>42936</v>
      </c>
      <c r="H175" s="6">
        <f>YEAR(Table1[[#This Row],[OrderDate]])</f>
        <v>2017</v>
      </c>
      <c r="I175" s="6">
        <f>MONTH(Table1[[#This Row],[OrderDate]])</f>
        <v>7</v>
      </c>
      <c r="J175" s="1">
        <v>42939</v>
      </c>
      <c r="K175">
        <v>3</v>
      </c>
      <c r="L175" t="s">
        <v>530</v>
      </c>
      <c r="M175" t="s">
        <v>156</v>
      </c>
      <c r="N175" t="s">
        <v>51</v>
      </c>
      <c r="O175" t="s">
        <v>52</v>
      </c>
      <c r="P175" t="str">
        <f>UPPER(Table1[[#This Row],[CustomerCountry]])</f>
        <v>AUSTRALIA</v>
      </c>
      <c r="Q175" t="s">
        <v>23</v>
      </c>
      <c r="R175" t="s">
        <v>24</v>
      </c>
      <c r="S175" t="s">
        <v>25</v>
      </c>
      <c r="T175" t="s">
        <v>26</v>
      </c>
      <c r="U175" t="s">
        <v>27</v>
      </c>
    </row>
    <row r="176" spans="1:21" x14ac:dyDescent="0.3">
      <c r="A176" t="s">
        <v>531</v>
      </c>
      <c r="B176" t="str">
        <f>RIGHT(Table1[[#This Row],[OrderNo]],5)</f>
        <v>43946</v>
      </c>
      <c r="C176">
        <v>43946001</v>
      </c>
      <c r="D176">
        <v>1</v>
      </c>
      <c r="E176" s="2">
        <v>2171.29</v>
      </c>
      <c r="F176" s="2">
        <v>3578.27</v>
      </c>
      <c r="G176" s="1">
        <v>42936</v>
      </c>
      <c r="H176" s="6">
        <f>YEAR(Table1[[#This Row],[OrderDate]])</f>
        <v>2017</v>
      </c>
      <c r="I176" s="6">
        <f>MONTH(Table1[[#This Row],[OrderDate]])</f>
        <v>7</v>
      </c>
      <c r="J176" s="1">
        <v>42940</v>
      </c>
      <c r="K176">
        <v>4</v>
      </c>
      <c r="L176" t="s">
        <v>532</v>
      </c>
      <c r="M176" t="s">
        <v>199</v>
      </c>
      <c r="N176" t="s">
        <v>51</v>
      </c>
      <c r="O176" t="s">
        <v>52</v>
      </c>
      <c r="P176" t="str">
        <f>UPPER(Table1[[#This Row],[CustomerCountry]])</f>
        <v>AUSTRALIA</v>
      </c>
      <c r="Q176" t="s">
        <v>23</v>
      </c>
      <c r="R176" t="s">
        <v>24</v>
      </c>
      <c r="S176" t="s">
        <v>84</v>
      </c>
      <c r="T176" t="s">
        <v>26</v>
      </c>
      <c r="U176" t="s">
        <v>27</v>
      </c>
    </row>
    <row r="177" spans="1:21" x14ac:dyDescent="0.3">
      <c r="A177" t="s">
        <v>533</v>
      </c>
      <c r="B177" t="str">
        <f>RIGHT(Table1[[#This Row],[OrderNo]],5)</f>
        <v>43947</v>
      </c>
      <c r="C177">
        <v>43947001</v>
      </c>
      <c r="D177">
        <v>1</v>
      </c>
      <c r="E177" s="2">
        <v>2171.29</v>
      </c>
      <c r="F177" s="2">
        <v>3578.27</v>
      </c>
      <c r="G177" s="1">
        <v>42936</v>
      </c>
      <c r="H177" s="6">
        <f>YEAR(Table1[[#This Row],[OrderDate]])</f>
        <v>2017</v>
      </c>
      <c r="I177" s="6">
        <f>MONTH(Table1[[#This Row],[OrderDate]])</f>
        <v>7</v>
      </c>
      <c r="J177" s="1">
        <v>42945</v>
      </c>
      <c r="K177">
        <v>9</v>
      </c>
      <c r="L177" t="s">
        <v>534</v>
      </c>
      <c r="M177" t="s">
        <v>290</v>
      </c>
      <c r="N177" t="s">
        <v>51</v>
      </c>
      <c r="O177" t="s">
        <v>52</v>
      </c>
      <c r="P177" t="str">
        <f>UPPER(Table1[[#This Row],[CustomerCountry]])</f>
        <v>AUSTRALIA</v>
      </c>
      <c r="Q177" t="s">
        <v>23</v>
      </c>
      <c r="R177" t="s">
        <v>24</v>
      </c>
      <c r="S177" t="s">
        <v>25</v>
      </c>
      <c r="T177" t="s">
        <v>26</v>
      </c>
      <c r="U177" t="s">
        <v>27</v>
      </c>
    </row>
    <row r="178" spans="1:21" x14ac:dyDescent="0.3">
      <c r="A178" t="s">
        <v>535</v>
      </c>
      <c r="B178" t="str">
        <f>RIGHT(Table1[[#This Row],[OrderNo]],5)</f>
        <v>43948</v>
      </c>
      <c r="C178">
        <v>43948001</v>
      </c>
      <c r="D178">
        <v>1</v>
      </c>
      <c r="E178" s="2">
        <v>1912.15</v>
      </c>
      <c r="F178" s="2">
        <v>3399.99</v>
      </c>
      <c r="G178" s="1">
        <v>42936</v>
      </c>
      <c r="H178" s="6">
        <f>YEAR(Table1[[#This Row],[OrderDate]])</f>
        <v>2017</v>
      </c>
      <c r="I178" s="6">
        <f>MONTH(Table1[[#This Row],[OrderDate]])</f>
        <v>7</v>
      </c>
      <c r="J178" s="1">
        <v>42943</v>
      </c>
      <c r="K178">
        <v>7</v>
      </c>
      <c r="L178" t="s">
        <v>536</v>
      </c>
      <c r="M178" t="s">
        <v>528</v>
      </c>
      <c r="N178" t="s">
        <v>106</v>
      </c>
      <c r="O178" t="s">
        <v>52</v>
      </c>
      <c r="P178" t="str">
        <f>UPPER(Table1[[#This Row],[CustomerCountry]])</f>
        <v>AUSTRALIA</v>
      </c>
      <c r="Q178" t="s">
        <v>23</v>
      </c>
      <c r="R178" t="s">
        <v>33</v>
      </c>
      <c r="S178" t="s">
        <v>287</v>
      </c>
      <c r="T178" t="s">
        <v>35</v>
      </c>
      <c r="U178" t="s">
        <v>36</v>
      </c>
    </row>
    <row r="179" spans="1:21" x14ac:dyDescent="0.3">
      <c r="A179" t="s">
        <v>537</v>
      </c>
      <c r="B179" t="str">
        <f>RIGHT(Table1[[#This Row],[OrderNo]],5)</f>
        <v>43949</v>
      </c>
      <c r="C179">
        <v>43949001</v>
      </c>
      <c r="D179">
        <v>1</v>
      </c>
      <c r="E179" s="2">
        <v>2171.29</v>
      </c>
      <c r="F179" s="2">
        <v>3578.27</v>
      </c>
      <c r="G179" s="1">
        <v>42936</v>
      </c>
      <c r="H179" s="6">
        <f>YEAR(Table1[[#This Row],[OrderDate]])</f>
        <v>2017</v>
      </c>
      <c r="I179" s="6">
        <f>MONTH(Table1[[#This Row],[OrderDate]])</f>
        <v>7</v>
      </c>
      <c r="J179" s="1">
        <v>42946</v>
      </c>
      <c r="K179">
        <v>10</v>
      </c>
      <c r="L179" t="s">
        <v>538</v>
      </c>
      <c r="M179" t="s">
        <v>74</v>
      </c>
      <c r="N179" t="s">
        <v>45</v>
      </c>
      <c r="O179" t="s">
        <v>41</v>
      </c>
      <c r="P179" t="str">
        <f>UPPER(Table1[[#This Row],[CustomerCountry]])</f>
        <v>UNITED STATES</v>
      </c>
      <c r="Q179" t="s">
        <v>23</v>
      </c>
      <c r="R179" t="s">
        <v>24</v>
      </c>
      <c r="S179" t="s">
        <v>25</v>
      </c>
      <c r="T179" t="s">
        <v>26</v>
      </c>
      <c r="U179" t="s">
        <v>27</v>
      </c>
    </row>
    <row r="180" spans="1:21" x14ac:dyDescent="0.3">
      <c r="A180" t="s">
        <v>539</v>
      </c>
      <c r="B180" t="str">
        <f>RIGHT(Table1[[#This Row],[OrderNo]],5)</f>
        <v>43950</v>
      </c>
      <c r="C180">
        <v>43950001</v>
      </c>
      <c r="D180">
        <v>1</v>
      </c>
      <c r="E180" s="2">
        <v>2171.29</v>
      </c>
      <c r="F180" s="2">
        <v>3578.27</v>
      </c>
      <c r="G180" s="1">
        <v>42936</v>
      </c>
      <c r="H180" s="6">
        <f>YEAR(Table1[[#This Row],[OrderDate]])</f>
        <v>2017</v>
      </c>
      <c r="I180" s="6">
        <f>MONTH(Table1[[#This Row],[OrderDate]])</f>
        <v>7</v>
      </c>
      <c r="J180" s="1">
        <v>42943</v>
      </c>
      <c r="K180">
        <v>7</v>
      </c>
      <c r="L180" t="s">
        <v>540</v>
      </c>
      <c r="M180" t="s">
        <v>44</v>
      </c>
      <c r="N180" t="s">
        <v>45</v>
      </c>
      <c r="O180" t="s">
        <v>41</v>
      </c>
      <c r="P180" t="str">
        <f>UPPER(Table1[[#This Row],[CustomerCountry]])</f>
        <v>UNITED STATES</v>
      </c>
      <c r="Q180" t="s">
        <v>23</v>
      </c>
      <c r="R180" t="s">
        <v>24</v>
      </c>
      <c r="S180" t="s">
        <v>55</v>
      </c>
      <c r="T180" t="s">
        <v>26</v>
      </c>
      <c r="U180" t="s">
        <v>27</v>
      </c>
    </row>
    <row r="181" spans="1:21" x14ac:dyDescent="0.3">
      <c r="A181" t="s">
        <v>541</v>
      </c>
      <c r="B181" t="str">
        <f>RIGHT(Table1[[#This Row],[OrderNo]],5)</f>
        <v>43951</v>
      </c>
      <c r="C181">
        <v>43951001</v>
      </c>
      <c r="D181">
        <v>1</v>
      </c>
      <c r="E181" s="2">
        <v>2171.29</v>
      </c>
      <c r="F181" s="2">
        <v>3578.27</v>
      </c>
      <c r="G181" s="1">
        <v>42936</v>
      </c>
      <c r="H181" s="6">
        <f>YEAR(Table1[[#This Row],[OrderDate]])</f>
        <v>2017</v>
      </c>
      <c r="I181" s="6">
        <f>MONTH(Table1[[#This Row],[OrderDate]])</f>
        <v>7</v>
      </c>
      <c r="J181" s="1">
        <v>42943</v>
      </c>
      <c r="K181">
        <v>7</v>
      </c>
      <c r="L181" t="s">
        <v>542</v>
      </c>
      <c r="M181" t="s">
        <v>422</v>
      </c>
      <c r="N181" t="s">
        <v>63</v>
      </c>
      <c r="O181" t="s">
        <v>52</v>
      </c>
      <c r="P181" t="str">
        <f>UPPER(Table1[[#This Row],[CustomerCountry]])</f>
        <v>AUSTRALIA</v>
      </c>
      <c r="Q181" t="s">
        <v>23</v>
      </c>
      <c r="R181" t="s">
        <v>24</v>
      </c>
      <c r="S181" t="s">
        <v>55</v>
      </c>
      <c r="T181" t="s">
        <v>26</v>
      </c>
      <c r="U181" t="s">
        <v>27</v>
      </c>
    </row>
    <row r="182" spans="1:21" x14ac:dyDescent="0.3">
      <c r="A182" t="s">
        <v>543</v>
      </c>
      <c r="B182" t="str">
        <f>RIGHT(Table1[[#This Row],[OrderNo]],5)</f>
        <v>43952</v>
      </c>
      <c r="C182">
        <v>43952001</v>
      </c>
      <c r="D182">
        <v>1</v>
      </c>
      <c r="E182" s="2">
        <v>2171.29</v>
      </c>
      <c r="F182" s="2">
        <v>3578.27</v>
      </c>
      <c r="G182" s="1">
        <v>42936</v>
      </c>
      <c r="H182" s="6">
        <f>YEAR(Table1[[#This Row],[OrderDate]])</f>
        <v>2017</v>
      </c>
      <c r="I182" s="6">
        <f>MONTH(Table1[[#This Row],[OrderDate]])</f>
        <v>7</v>
      </c>
      <c r="J182" s="1">
        <v>42940</v>
      </c>
      <c r="K182">
        <v>4</v>
      </c>
      <c r="L182" t="s">
        <v>544</v>
      </c>
      <c r="M182" t="s">
        <v>396</v>
      </c>
      <c r="N182" t="s">
        <v>106</v>
      </c>
      <c r="O182" t="s">
        <v>52</v>
      </c>
      <c r="P182" t="str">
        <f>UPPER(Table1[[#This Row],[CustomerCountry]])</f>
        <v>AUSTRALIA</v>
      </c>
      <c r="Q182" t="s">
        <v>23</v>
      </c>
      <c r="R182" t="s">
        <v>24</v>
      </c>
      <c r="S182" t="s">
        <v>71</v>
      </c>
      <c r="T182" t="s">
        <v>26</v>
      </c>
      <c r="U182" t="s">
        <v>27</v>
      </c>
    </row>
    <row r="183" spans="1:21" x14ac:dyDescent="0.3">
      <c r="A183" t="s">
        <v>545</v>
      </c>
      <c r="B183" t="str">
        <f>RIGHT(Table1[[#This Row],[OrderNo]],5)</f>
        <v>43953</v>
      </c>
      <c r="C183">
        <v>43953001</v>
      </c>
      <c r="D183">
        <v>1</v>
      </c>
      <c r="E183" s="2">
        <v>413.15</v>
      </c>
      <c r="F183" s="2">
        <v>699.1</v>
      </c>
      <c r="G183" s="1">
        <v>42937</v>
      </c>
      <c r="H183" s="6">
        <f>YEAR(Table1[[#This Row],[OrderDate]])</f>
        <v>2017</v>
      </c>
      <c r="I183" s="6">
        <f>MONTH(Table1[[#This Row],[OrderDate]])</f>
        <v>7</v>
      </c>
      <c r="J183" s="1">
        <v>42940</v>
      </c>
      <c r="K183">
        <v>3</v>
      </c>
      <c r="L183" t="s">
        <v>546</v>
      </c>
      <c r="M183" t="s">
        <v>547</v>
      </c>
      <c r="N183" t="s">
        <v>78</v>
      </c>
      <c r="O183" t="s">
        <v>79</v>
      </c>
      <c r="P183" t="str">
        <f>UPPER(Table1[[#This Row],[CustomerCountry]])</f>
        <v>UNITED KINGDOM</v>
      </c>
      <c r="Q183" t="s">
        <v>23</v>
      </c>
      <c r="R183" t="s">
        <v>24</v>
      </c>
      <c r="S183" t="s">
        <v>337</v>
      </c>
      <c r="T183" t="s">
        <v>1</v>
      </c>
      <c r="U183" t="s">
        <v>47</v>
      </c>
    </row>
    <row r="184" spans="1:21" x14ac:dyDescent="0.3">
      <c r="A184" t="s">
        <v>548</v>
      </c>
      <c r="B184" t="str">
        <f>RIGHT(Table1[[#This Row],[OrderNo]],5)</f>
        <v>43954</v>
      </c>
      <c r="C184">
        <v>43954001</v>
      </c>
      <c r="D184">
        <v>1</v>
      </c>
      <c r="E184" s="2">
        <v>2171.29</v>
      </c>
      <c r="F184" s="2">
        <v>3578.27</v>
      </c>
      <c r="G184" s="1">
        <v>42937</v>
      </c>
      <c r="H184" s="6">
        <f>YEAR(Table1[[#This Row],[OrderDate]])</f>
        <v>2017</v>
      </c>
      <c r="I184" s="6">
        <f>MONTH(Table1[[#This Row],[OrderDate]])</f>
        <v>7</v>
      </c>
      <c r="J184" s="1">
        <v>42944</v>
      </c>
      <c r="K184">
        <v>7</v>
      </c>
      <c r="L184" t="s">
        <v>549</v>
      </c>
      <c r="M184" t="s">
        <v>550</v>
      </c>
      <c r="N184" t="s">
        <v>78</v>
      </c>
      <c r="O184" t="s">
        <v>79</v>
      </c>
      <c r="P184" t="str">
        <f>UPPER(Table1[[#This Row],[CustomerCountry]])</f>
        <v>UNITED KINGDOM</v>
      </c>
      <c r="Q184" t="s">
        <v>23</v>
      </c>
      <c r="R184" t="s">
        <v>24</v>
      </c>
      <c r="S184" t="s">
        <v>55</v>
      </c>
      <c r="T184" t="s">
        <v>26</v>
      </c>
      <c r="U184" t="s">
        <v>27</v>
      </c>
    </row>
    <row r="185" spans="1:21" x14ac:dyDescent="0.3">
      <c r="A185" t="s">
        <v>551</v>
      </c>
      <c r="B185" t="str">
        <f>RIGHT(Table1[[#This Row],[OrderNo]],5)</f>
        <v>43955</v>
      </c>
      <c r="C185">
        <v>43955001</v>
      </c>
      <c r="D185">
        <v>1</v>
      </c>
      <c r="E185" s="2">
        <v>2171.29</v>
      </c>
      <c r="F185" s="2">
        <v>3578.27</v>
      </c>
      <c r="G185" s="1">
        <v>42937</v>
      </c>
      <c r="H185" s="6">
        <f>YEAR(Table1[[#This Row],[OrderDate]])</f>
        <v>2017</v>
      </c>
      <c r="I185" s="6">
        <f>MONTH(Table1[[#This Row],[OrderDate]])</f>
        <v>7</v>
      </c>
      <c r="J185" s="1">
        <v>42939</v>
      </c>
      <c r="K185">
        <v>2</v>
      </c>
      <c r="L185" t="s">
        <v>552</v>
      </c>
      <c r="M185" t="s">
        <v>547</v>
      </c>
      <c r="N185" t="s">
        <v>78</v>
      </c>
      <c r="O185" t="s">
        <v>79</v>
      </c>
      <c r="P185" t="str">
        <f>UPPER(Table1[[#This Row],[CustomerCountry]])</f>
        <v>UNITED KINGDOM</v>
      </c>
      <c r="Q185" t="s">
        <v>23</v>
      </c>
      <c r="R185" t="s">
        <v>24</v>
      </c>
      <c r="S185" t="s">
        <v>88</v>
      </c>
      <c r="T185" t="s">
        <v>26</v>
      </c>
      <c r="U185" t="s">
        <v>27</v>
      </c>
    </row>
    <row r="186" spans="1:21" x14ac:dyDescent="0.3">
      <c r="A186" t="s">
        <v>553</v>
      </c>
      <c r="B186" t="str">
        <f>RIGHT(Table1[[#This Row],[OrderNo]],5)</f>
        <v>43956</v>
      </c>
      <c r="C186">
        <v>43956001</v>
      </c>
      <c r="D186">
        <v>1</v>
      </c>
      <c r="E186" s="2">
        <v>1912.15</v>
      </c>
      <c r="F186" s="2">
        <v>3399.99</v>
      </c>
      <c r="G186" s="1">
        <v>42937</v>
      </c>
      <c r="H186" s="6">
        <f>YEAR(Table1[[#This Row],[OrderDate]])</f>
        <v>2017</v>
      </c>
      <c r="I186" s="6">
        <f>MONTH(Table1[[#This Row],[OrderDate]])</f>
        <v>7</v>
      </c>
      <c r="J186" s="1">
        <v>42947</v>
      </c>
      <c r="K186">
        <v>10</v>
      </c>
      <c r="L186" t="s">
        <v>554</v>
      </c>
      <c r="M186" t="s">
        <v>555</v>
      </c>
      <c r="N186" t="s">
        <v>59</v>
      </c>
      <c r="O186" t="s">
        <v>52</v>
      </c>
      <c r="P186" t="str">
        <f>UPPER(Table1[[#This Row],[CustomerCountry]])</f>
        <v>AUSTRALIA</v>
      </c>
      <c r="Q186" t="s">
        <v>23</v>
      </c>
      <c r="R186" t="s">
        <v>33</v>
      </c>
      <c r="S186" t="s">
        <v>67</v>
      </c>
      <c r="T186" t="s">
        <v>35</v>
      </c>
      <c r="U186" t="s">
        <v>36</v>
      </c>
    </row>
    <row r="187" spans="1:21" x14ac:dyDescent="0.3">
      <c r="A187" t="s">
        <v>556</v>
      </c>
      <c r="B187" t="str">
        <f>RIGHT(Table1[[#This Row],[OrderNo]],5)</f>
        <v>43957</v>
      </c>
      <c r="C187">
        <v>43957001</v>
      </c>
      <c r="D187">
        <v>1</v>
      </c>
      <c r="E187" s="2">
        <v>2171.29</v>
      </c>
      <c r="F187" s="2">
        <v>3578.27</v>
      </c>
      <c r="G187" s="1">
        <v>42937</v>
      </c>
      <c r="H187" s="6">
        <f>YEAR(Table1[[#This Row],[OrderDate]])</f>
        <v>2017</v>
      </c>
      <c r="I187" s="6">
        <f>MONTH(Table1[[#This Row],[OrderDate]])</f>
        <v>7</v>
      </c>
      <c r="J187" s="1">
        <v>42945</v>
      </c>
      <c r="K187">
        <v>8</v>
      </c>
      <c r="L187" t="s">
        <v>557</v>
      </c>
      <c r="M187" t="s">
        <v>558</v>
      </c>
      <c r="N187" t="s">
        <v>45</v>
      </c>
      <c r="O187" t="s">
        <v>41</v>
      </c>
      <c r="P187" t="str">
        <f>UPPER(Table1[[#This Row],[CustomerCountry]])</f>
        <v>UNITED STATES</v>
      </c>
      <c r="Q187" t="s">
        <v>23</v>
      </c>
      <c r="R187" t="s">
        <v>24</v>
      </c>
      <c r="S187" t="s">
        <v>84</v>
      </c>
      <c r="T187" t="s">
        <v>26</v>
      </c>
      <c r="U187" t="s">
        <v>27</v>
      </c>
    </row>
    <row r="188" spans="1:21" x14ac:dyDescent="0.3">
      <c r="A188" t="s">
        <v>559</v>
      </c>
      <c r="B188" t="str">
        <f>RIGHT(Table1[[#This Row],[OrderNo]],5)</f>
        <v>43958</v>
      </c>
      <c r="C188">
        <v>43958001</v>
      </c>
      <c r="D188">
        <v>1</v>
      </c>
      <c r="E188" s="2">
        <v>2171.29</v>
      </c>
      <c r="F188" s="2">
        <v>3578.27</v>
      </c>
      <c r="G188" s="1">
        <v>42937</v>
      </c>
      <c r="H188" s="6">
        <f>YEAR(Table1[[#This Row],[OrderDate]])</f>
        <v>2017</v>
      </c>
      <c r="I188" s="6">
        <f>MONTH(Table1[[#This Row],[OrderDate]])</f>
        <v>7</v>
      </c>
      <c r="J188" s="1">
        <v>42944</v>
      </c>
      <c r="K188">
        <v>7</v>
      </c>
      <c r="L188" t="s">
        <v>560</v>
      </c>
      <c r="M188" t="s">
        <v>87</v>
      </c>
      <c r="N188" t="s">
        <v>51</v>
      </c>
      <c r="O188" t="s">
        <v>52</v>
      </c>
      <c r="P188" t="str">
        <f>UPPER(Table1[[#This Row],[CustomerCountry]])</f>
        <v>AUSTRALIA</v>
      </c>
      <c r="Q188" t="s">
        <v>23</v>
      </c>
      <c r="R188" t="s">
        <v>24</v>
      </c>
      <c r="S188" t="s">
        <v>71</v>
      </c>
      <c r="T188" t="s">
        <v>26</v>
      </c>
      <c r="U188" t="s">
        <v>27</v>
      </c>
    </row>
    <row r="189" spans="1:21" x14ac:dyDescent="0.3">
      <c r="A189" t="s">
        <v>561</v>
      </c>
      <c r="B189" t="str">
        <f>RIGHT(Table1[[#This Row],[OrderNo]],5)</f>
        <v>43959</v>
      </c>
      <c r="C189">
        <v>43959001</v>
      </c>
      <c r="D189">
        <v>1</v>
      </c>
      <c r="E189" s="2">
        <v>1898.09</v>
      </c>
      <c r="F189" s="2">
        <v>3374.99</v>
      </c>
      <c r="G189" s="1">
        <v>42937</v>
      </c>
      <c r="H189" s="6">
        <f>YEAR(Table1[[#This Row],[OrderDate]])</f>
        <v>2017</v>
      </c>
      <c r="I189" s="6">
        <f>MONTH(Table1[[#This Row],[OrderDate]])</f>
        <v>7</v>
      </c>
      <c r="J189" s="1">
        <v>42946</v>
      </c>
      <c r="K189">
        <v>9</v>
      </c>
      <c r="L189" t="s">
        <v>562</v>
      </c>
      <c r="M189" t="s">
        <v>256</v>
      </c>
      <c r="N189" t="s">
        <v>106</v>
      </c>
      <c r="O189" t="s">
        <v>52</v>
      </c>
      <c r="P189" t="str">
        <f>UPPER(Table1[[#This Row],[CustomerCountry]])</f>
        <v>AUSTRALIA</v>
      </c>
      <c r="Q189" t="s">
        <v>23</v>
      </c>
      <c r="R189" t="s">
        <v>33</v>
      </c>
      <c r="S189" t="s">
        <v>419</v>
      </c>
      <c r="T189" t="s">
        <v>1</v>
      </c>
      <c r="U189" t="s">
        <v>36</v>
      </c>
    </row>
    <row r="190" spans="1:21" x14ac:dyDescent="0.3">
      <c r="A190" t="s">
        <v>563</v>
      </c>
      <c r="B190" t="str">
        <f>RIGHT(Table1[[#This Row],[OrderNo]],5)</f>
        <v>43960</v>
      </c>
      <c r="C190">
        <v>43960001</v>
      </c>
      <c r="D190">
        <v>1</v>
      </c>
      <c r="E190" s="2">
        <v>1898.09</v>
      </c>
      <c r="F190" s="2">
        <v>3374.99</v>
      </c>
      <c r="G190" s="1">
        <v>42937</v>
      </c>
      <c r="H190" s="6">
        <f>YEAR(Table1[[#This Row],[OrderDate]])</f>
        <v>2017</v>
      </c>
      <c r="I190" s="6">
        <f>MONTH(Table1[[#This Row],[OrderDate]])</f>
        <v>7</v>
      </c>
      <c r="J190" s="1">
        <v>42945</v>
      </c>
      <c r="K190">
        <v>8</v>
      </c>
      <c r="L190" t="s">
        <v>564</v>
      </c>
      <c r="M190" t="s">
        <v>565</v>
      </c>
      <c r="N190" t="s">
        <v>51</v>
      </c>
      <c r="O190" t="s">
        <v>52</v>
      </c>
      <c r="P190" t="str">
        <f>UPPER(Table1[[#This Row],[CustomerCountry]])</f>
        <v>AUSTRALIA</v>
      </c>
      <c r="Q190" t="s">
        <v>23</v>
      </c>
      <c r="R190" t="s">
        <v>33</v>
      </c>
      <c r="S190" t="s">
        <v>435</v>
      </c>
      <c r="T190" t="s">
        <v>1</v>
      </c>
      <c r="U190" t="s">
        <v>36</v>
      </c>
    </row>
    <row r="191" spans="1:21" x14ac:dyDescent="0.3">
      <c r="A191" t="s">
        <v>566</v>
      </c>
      <c r="B191" t="str">
        <f>RIGHT(Table1[[#This Row],[OrderNo]],5)</f>
        <v>43961</v>
      </c>
      <c r="C191">
        <v>43961001</v>
      </c>
      <c r="D191">
        <v>1</v>
      </c>
      <c r="E191" s="2">
        <v>2171.29</v>
      </c>
      <c r="F191" s="2">
        <v>3578.27</v>
      </c>
      <c r="G191" s="1">
        <v>42938</v>
      </c>
      <c r="H191" s="6">
        <f>YEAR(Table1[[#This Row],[OrderDate]])</f>
        <v>2017</v>
      </c>
      <c r="I191" s="6">
        <f>MONTH(Table1[[#This Row],[OrderDate]])</f>
        <v>7</v>
      </c>
      <c r="J191" s="1">
        <v>42946</v>
      </c>
      <c r="K191">
        <v>8</v>
      </c>
      <c r="L191" t="s">
        <v>567</v>
      </c>
      <c r="M191" t="s">
        <v>568</v>
      </c>
      <c r="N191" t="s">
        <v>45</v>
      </c>
      <c r="O191" t="s">
        <v>41</v>
      </c>
      <c r="P191" t="str">
        <f>UPPER(Table1[[#This Row],[CustomerCountry]])</f>
        <v>UNITED STATES</v>
      </c>
      <c r="Q191" t="s">
        <v>23</v>
      </c>
      <c r="R191" t="s">
        <v>24</v>
      </c>
      <c r="S191" t="s">
        <v>55</v>
      </c>
      <c r="T191" t="s">
        <v>26</v>
      </c>
      <c r="U191" t="s">
        <v>27</v>
      </c>
    </row>
    <row r="192" spans="1:21" x14ac:dyDescent="0.3">
      <c r="A192" t="s">
        <v>569</v>
      </c>
      <c r="B192" t="str">
        <f>RIGHT(Table1[[#This Row],[OrderNo]],5)</f>
        <v>43962</v>
      </c>
      <c r="C192">
        <v>43962001</v>
      </c>
      <c r="D192">
        <v>1</v>
      </c>
      <c r="E192" s="2">
        <v>2171.29</v>
      </c>
      <c r="F192" s="2">
        <v>3578.27</v>
      </c>
      <c r="G192" s="1">
        <v>42938</v>
      </c>
      <c r="H192" s="6">
        <f>YEAR(Table1[[#This Row],[OrderDate]])</f>
        <v>2017</v>
      </c>
      <c r="I192" s="6">
        <f>MONTH(Table1[[#This Row],[OrderDate]])</f>
        <v>7</v>
      </c>
      <c r="J192" s="1">
        <v>42943</v>
      </c>
      <c r="K192">
        <v>5</v>
      </c>
      <c r="L192" t="s">
        <v>570</v>
      </c>
      <c r="M192" t="s">
        <v>477</v>
      </c>
      <c r="N192" t="s">
        <v>45</v>
      </c>
      <c r="O192" t="s">
        <v>41</v>
      </c>
      <c r="P192" t="str">
        <f>UPPER(Table1[[#This Row],[CustomerCountry]])</f>
        <v>UNITED STATES</v>
      </c>
      <c r="Q192" t="s">
        <v>23</v>
      </c>
      <c r="R192" t="s">
        <v>24</v>
      </c>
      <c r="S192" t="s">
        <v>71</v>
      </c>
      <c r="T192" t="s">
        <v>26</v>
      </c>
      <c r="U192" t="s">
        <v>27</v>
      </c>
    </row>
    <row r="193" spans="1:21" x14ac:dyDescent="0.3">
      <c r="A193" t="s">
        <v>571</v>
      </c>
      <c r="B193" t="str">
        <f>RIGHT(Table1[[#This Row],[OrderNo]],5)</f>
        <v>43963</v>
      </c>
      <c r="C193">
        <v>43963001</v>
      </c>
      <c r="D193">
        <v>1</v>
      </c>
      <c r="E193" s="2">
        <v>2171.29</v>
      </c>
      <c r="F193" s="2">
        <v>3578.27</v>
      </c>
      <c r="G193" s="1">
        <v>42938</v>
      </c>
      <c r="H193" s="6">
        <f>YEAR(Table1[[#This Row],[OrderDate]])</f>
        <v>2017</v>
      </c>
      <c r="I193" s="6">
        <f>MONTH(Table1[[#This Row],[OrderDate]])</f>
        <v>7</v>
      </c>
      <c r="J193" s="1">
        <v>42945</v>
      </c>
      <c r="K193">
        <v>7</v>
      </c>
      <c r="L193" t="s">
        <v>572</v>
      </c>
      <c r="M193" t="s">
        <v>325</v>
      </c>
      <c r="N193" t="s">
        <v>51</v>
      </c>
      <c r="O193" t="s">
        <v>52</v>
      </c>
      <c r="P193" t="str">
        <f>UPPER(Table1[[#This Row],[CustomerCountry]])</f>
        <v>AUSTRALIA</v>
      </c>
      <c r="Q193" t="s">
        <v>23</v>
      </c>
      <c r="R193" t="s">
        <v>24</v>
      </c>
      <c r="S193" t="s">
        <v>88</v>
      </c>
      <c r="T193" t="s">
        <v>26</v>
      </c>
      <c r="U193" t="s">
        <v>27</v>
      </c>
    </row>
    <row r="194" spans="1:21" x14ac:dyDescent="0.3">
      <c r="A194" t="s">
        <v>573</v>
      </c>
      <c r="B194" t="str">
        <f>RIGHT(Table1[[#This Row],[OrderNo]],5)</f>
        <v>43964</v>
      </c>
      <c r="C194">
        <v>43964001</v>
      </c>
      <c r="D194">
        <v>1</v>
      </c>
      <c r="E194" s="2">
        <v>2171.29</v>
      </c>
      <c r="F194" s="2">
        <v>3578.27</v>
      </c>
      <c r="G194" s="1">
        <v>42938</v>
      </c>
      <c r="H194" s="6">
        <f>YEAR(Table1[[#This Row],[OrderDate]])</f>
        <v>2017</v>
      </c>
      <c r="I194" s="6">
        <f>MONTH(Table1[[#This Row],[OrderDate]])</f>
        <v>7</v>
      </c>
      <c r="J194" s="1">
        <v>42940</v>
      </c>
      <c r="K194">
        <v>2</v>
      </c>
      <c r="L194" t="s">
        <v>574</v>
      </c>
      <c r="M194" t="s">
        <v>299</v>
      </c>
      <c r="N194" t="s">
        <v>63</v>
      </c>
      <c r="O194" t="s">
        <v>52</v>
      </c>
      <c r="P194" t="str">
        <f>UPPER(Table1[[#This Row],[CustomerCountry]])</f>
        <v>AUSTRALIA</v>
      </c>
      <c r="Q194" t="s">
        <v>23</v>
      </c>
      <c r="R194" t="s">
        <v>24</v>
      </c>
      <c r="S194" t="s">
        <v>71</v>
      </c>
      <c r="T194" t="s">
        <v>26</v>
      </c>
      <c r="U194" t="s">
        <v>27</v>
      </c>
    </row>
    <row r="195" spans="1:21" x14ac:dyDescent="0.3">
      <c r="A195" t="s">
        <v>575</v>
      </c>
      <c r="B195" t="str">
        <f>RIGHT(Table1[[#This Row],[OrderNo]],5)</f>
        <v>43965</v>
      </c>
      <c r="C195">
        <v>43965001</v>
      </c>
      <c r="D195">
        <v>1</v>
      </c>
      <c r="E195" s="2">
        <v>1898.09</v>
      </c>
      <c r="F195" s="2">
        <v>3374.99</v>
      </c>
      <c r="G195" s="1">
        <v>42938</v>
      </c>
      <c r="H195" s="6">
        <f>YEAR(Table1[[#This Row],[OrderDate]])</f>
        <v>2017</v>
      </c>
      <c r="I195" s="6">
        <f>MONTH(Table1[[#This Row],[OrderDate]])</f>
        <v>7</v>
      </c>
      <c r="J195" s="1">
        <v>42941</v>
      </c>
      <c r="K195">
        <v>3</v>
      </c>
      <c r="L195" t="s">
        <v>576</v>
      </c>
      <c r="M195" t="s">
        <v>565</v>
      </c>
      <c r="N195" t="s">
        <v>51</v>
      </c>
      <c r="O195" t="s">
        <v>52</v>
      </c>
      <c r="P195" t="str">
        <f>UPPER(Table1[[#This Row],[CustomerCountry]])</f>
        <v>AUSTRALIA</v>
      </c>
      <c r="Q195" t="s">
        <v>23</v>
      </c>
      <c r="R195" t="s">
        <v>33</v>
      </c>
      <c r="S195" t="s">
        <v>64</v>
      </c>
      <c r="T195" t="s">
        <v>1</v>
      </c>
      <c r="U195" t="s">
        <v>36</v>
      </c>
    </row>
    <row r="196" spans="1:21" x14ac:dyDescent="0.3">
      <c r="A196" t="s">
        <v>577</v>
      </c>
      <c r="B196" t="str">
        <f>RIGHT(Table1[[#This Row],[OrderNo]],5)</f>
        <v>43966</v>
      </c>
      <c r="C196">
        <v>43966001</v>
      </c>
      <c r="D196">
        <v>1</v>
      </c>
      <c r="E196" s="2">
        <v>1912.15</v>
      </c>
      <c r="F196" s="2">
        <v>3399.99</v>
      </c>
      <c r="G196" s="1">
        <v>42938</v>
      </c>
      <c r="H196" s="6">
        <f>YEAR(Table1[[#This Row],[OrderDate]])</f>
        <v>2017</v>
      </c>
      <c r="I196" s="6">
        <f>MONTH(Table1[[#This Row],[OrderDate]])</f>
        <v>7</v>
      </c>
      <c r="J196" s="1">
        <v>42948</v>
      </c>
      <c r="K196">
        <v>10</v>
      </c>
      <c r="L196" t="s">
        <v>578</v>
      </c>
      <c r="M196" t="s">
        <v>87</v>
      </c>
      <c r="N196" t="s">
        <v>51</v>
      </c>
      <c r="O196" t="s">
        <v>52</v>
      </c>
      <c r="P196" t="str">
        <f>UPPER(Table1[[#This Row],[CustomerCountry]])</f>
        <v>AUSTRALIA</v>
      </c>
      <c r="Q196" t="s">
        <v>23</v>
      </c>
      <c r="R196" t="s">
        <v>33</v>
      </c>
      <c r="S196" t="s">
        <v>194</v>
      </c>
      <c r="T196" t="s">
        <v>35</v>
      </c>
      <c r="U196" t="s">
        <v>36</v>
      </c>
    </row>
    <row r="197" spans="1:21" x14ac:dyDescent="0.3">
      <c r="A197" t="s">
        <v>579</v>
      </c>
      <c r="B197" t="str">
        <f>RIGHT(Table1[[#This Row],[OrderNo]],5)</f>
        <v>43967</v>
      </c>
      <c r="C197">
        <v>43967001</v>
      </c>
      <c r="D197">
        <v>1</v>
      </c>
      <c r="E197" s="2">
        <v>2171.29</v>
      </c>
      <c r="F197" s="2">
        <v>3578.27</v>
      </c>
      <c r="G197" s="1">
        <v>42938</v>
      </c>
      <c r="H197" s="6">
        <f>YEAR(Table1[[#This Row],[OrderDate]])</f>
        <v>2017</v>
      </c>
      <c r="I197" s="6">
        <f>MONTH(Table1[[#This Row],[OrderDate]])</f>
        <v>7</v>
      </c>
      <c r="J197" s="1">
        <v>42943</v>
      </c>
      <c r="K197">
        <v>5</v>
      </c>
      <c r="L197" t="s">
        <v>580</v>
      </c>
      <c r="M197" t="s">
        <v>363</v>
      </c>
      <c r="N197" t="s">
        <v>115</v>
      </c>
      <c r="O197" t="s">
        <v>41</v>
      </c>
      <c r="P197" t="str">
        <f>UPPER(Table1[[#This Row],[CustomerCountry]])</f>
        <v>UNITED STATES</v>
      </c>
      <c r="Q197" t="s">
        <v>23</v>
      </c>
      <c r="R197" t="s">
        <v>24</v>
      </c>
      <c r="S197" t="s">
        <v>84</v>
      </c>
      <c r="T197" t="s">
        <v>26</v>
      </c>
      <c r="U197" t="s">
        <v>27</v>
      </c>
    </row>
    <row r="198" spans="1:21" x14ac:dyDescent="0.3">
      <c r="A198" t="s">
        <v>581</v>
      </c>
      <c r="B198" t="str">
        <f>RIGHT(Table1[[#This Row],[OrderNo]],5)</f>
        <v>43968</v>
      </c>
      <c r="C198">
        <v>43968001</v>
      </c>
      <c r="D198">
        <v>1</v>
      </c>
      <c r="E198" s="2">
        <v>2171.29</v>
      </c>
      <c r="F198" s="2">
        <v>3578.27</v>
      </c>
      <c r="G198" s="1">
        <v>42938</v>
      </c>
      <c r="H198" s="6">
        <f>YEAR(Table1[[#This Row],[OrderDate]])</f>
        <v>2017</v>
      </c>
      <c r="I198" s="6">
        <f>MONTH(Table1[[#This Row],[OrderDate]])</f>
        <v>7</v>
      </c>
      <c r="J198" s="1">
        <v>42940</v>
      </c>
      <c r="K198">
        <v>2</v>
      </c>
      <c r="L198" t="s">
        <v>582</v>
      </c>
      <c r="M198" t="s">
        <v>74</v>
      </c>
      <c r="N198" t="s">
        <v>45</v>
      </c>
      <c r="O198" t="s">
        <v>41</v>
      </c>
      <c r="P198" t="str">
        <f>UPPER(Table1[[#This Row],[CustomerCountry]])</f>
        <v>UNITED STATES</v>
      </c>
      <c r="Q198" t="s">
        <v>23</v>
      </c>
      <c r="R198" t="s">
        <v>24</v>
      </c>
      <c r="S198" t="s">
        <v>84</v>
      </c>
      <c r="T198" t="s">
        <v>26</v>
      </c>
      <c r="U198" t="s">
        <v>27</v>
      </c>
    </row>
    <row r="199" spans="1:21" x14ac:dyDescent="0.3">
      <c r="A199" t="s">
        <v>583</v>
      </c>
      <c r="B199" t="str">
        <f>RIGHT(Table1[[#This Row],[OrderNo]],5)</f>
        <v>43969</v>
      </c>
      <c r="C199">
        <v>43969001</v>
      </c>
      <c r="D199">
        <v>1</v>
      </c>
      <c r="E199" s="2">
        <v>2171.29</v>
      </c>
      <c r="F199" s="2">
        <v>3578.27</v>
      </c>
      <c r="G199" s="1">
        <v>42938</v>
      </c>
      <c r="H199" s="6">
        <f>YEAR(Table1[[#This Row],[OrderDate]])</f>
        <v>2017</v>
      </c>
      <c r="I199" s="6">
        <f>MONTH(Table1[[#This Row],[OrderDate]])</f>
        <v>7</v>
      </c>
      <c r="J199" s="1">
        <v>42940</v>
      </c>
      <c r="K199">
        <v>2</v>
      </c>
      <c r="L199" t="s">
        <v>584</v>
      </c>
      <c r="M199" t="s">
        <v>118</v>
      </c>
      <c r="N199" t="s">
        <v>45</v>
      </c>
      <c r="O199" t="s">
        <v>41</v>
      </c>
      <c r="P199" t="str">
        <f>UPPER(Table1[[#This Row],[CustomerCountry]])</f>
        <v>UNITED STATES</v>
      </c>
      <c r="Q199" t="s">
        <v>23</v>
      </c>
      <c r="R199" t="s">
        <v>24</v>
      </c>
      <c r="S199" t="s">
        <v>25</v>
      </c>
      <c r="T199" t="s">
        <v>26</v>
      </c>
      <c r="U199" t="s">
        <v>27</v>
      </c>
    </row>
    <row r="200" spans="1:21" x14ac:dyDescent="0.3">
      <c r="A200" t="s">
        <v>585</v>
      </c>
      <c r="B200" t="str">
        <f>RIGHT(Table1[[#This Row],[OrderNo]],5)</f>
        <v>43970</v>
      </c>
      <c r="C200">
        <v>43970001</v>
      </c>
      <c r="D200">
        <v>1</v>
      </c>
      <c r="E200" s="2">
        <v>2171.29</v>
      </c>
      <c r="F200" s="2">
        <v>3578.27</v>
      </c>
      <c r="G200" s="1">
        <v>42938</v>
      </c>
      <c r="H200" s="6">
        <f>YEAR(Table1[[#This Row],[OrderDate]])</f>
        <v>2017</v>
      </c>
      <c r="I200" s="6">
        <f>MONTH(Table1[[#This Row],[OrderDate]])</f>
        <v>7</v>
      </c>
      <c r="J200" s="1">
        <v>42942</v>
      </c>
      <c r="K200">
        <v>4</v>
      </c>
      <c r="L200" t="s">
        <v>586</v>
      </c>
      <c r="M200" t="s">
        <v>193</v>
      </c>
      <c r="N200" t="s">
        <v>106</v>
      </c>
      <c r="O200" t="s">
        <v>52</v>
      </c>
      <c r="P200" t="str">
        <f>UPPER(Table1[[#This Row],[CustomerCountry]])</f>
        <v>AUSTRALIA</v>
      </c>
      <c r="Q200" t="s">
        <v>23</v>
      </c>
      <c r="R200" t="s">
        <v>24</v>
      </c>
      <c r="S200" t="s">
        <v>55</v>
      </c>
      <c r="T200" t="s">
        <v>26</v>
      </c>
      <c r="U200" t="s">
        <v>27</v>
      </c>
    </row>
    <row r="201" spans="1:21" x14ac:dyDescent="0.3">
      <c r="A201" t="s">
        <v>587</v>
      </c>
      <c r="B201" t="str">
        <f>RIGHT(Table1[[#This Row],[OrderNo]],5)</f>
        <v>43971</v>
      </c>
      <c r="C201">
        <v>43971001</v>
      </c>
      <c r="D201">
        <v>1</v>
      </c>
      <c r="E201" s="2">
        <v>2171.29</v>
      </c>
      <c r="F201" s="2">
        <v>3578.27</v>
      </c>
      <c r="G201" s="1">
        <v>42938</v>
      </c>
      <c r="H201" s="6">
        <f>YEAR(Table1[[#This Row],[OrderDate]])</f>
        <v>2017</v>
      </c>
      <c r="I201" s="6">
        <f>MONTH(Table1[[#This Row],[OrderDate]])</f>
        <v>7</v>
      </c>
      <c r="J201" s="1">
        <v>42946</v>
      </c>
      <c r="K201">
        <v>8</v>
      </c>
      <c r="L201" t="s">
        <v>588</v>
      </c>
      <c r="M201" t="s">
        <v>565</v>
      </c>
      <c r="N201" t="s">
        <v>51</v>
      </c>
      <c r="O201" t="s">
        <v>52</v>
      </c>
      <c r="P201" t="str">
        <f>UPPER(Table1[[#This Row],[CustomerCountry]])</f>
        <v>AUSTRALIA</v>
      </c>
      <c r="Q201" t="s">
        <v>23</v>
      </c>
      <c r="R201" t="s">
        <v>24</v>
      </c>
      <c r="S201" t="s">
        <v>88</v>
      </c>
      <c r="T201" t="s">
        <v>26</v>
      </c>
      <c r="U201" t="s">
        <v>27</v>
      </c>
    </row>
    <row r="202" spans="1:21" x14ac:dyDescent="0.3">
      <c r="A202" t="s">
        <v>589</v>
      </c>
      <c r="B202" t="str">
        <f>RIGHT(Table1[[#This Row],[OrderNo]],5)</f>
        <v>43972</v>
      </c>
      <c r="C202">
        <v>43972001</v>
      </c>
      <c r="D202">
        <v>1</v>
      </c>
      <c r="E202" s="2">
        <v>2171.29</v>
      </c>
      <c r="F202" s="2">
        <v>3578.27</v>
      </c>
      <c r="G202" s="1">
        <v>42939</v>
      </c>
      <c r="H202" s="6">
        <f>YEAR(Table1[[#This Row],[OrderDate]])</f>
        <v>2017</v>
      </c>
      <c r="I202" s="6">
        <f>MONTH(Table1[[#This Row],[OrderDate]])</f>
        <v>7</v>
      </c>
      <c r="J202" s="1">
        <v>42948</v>
      </c>
      <c r="K202">
        <v>9</v>
      </c>
      <c r="L202" t="s">
        <v>590</v>
      </c>
      <c r="M202" t="s">
        <v>591</v>
      </c>
      <c r="N202" t="s">
        <v>22</v>
      </c>
      <c r="O202" t="s">
        <v>0</v>
      </c>
      <c r="P202" t="str">
        <f>UPPER(Table1[[#This Row],[CustomerCountry]])</f>
        <v>CANADA</v>
      </c>
      <c r="Q202" t="s">
        <v>23</v>
      </c>
      <c r="R202" t="s">
        <v>24</v>
      </c>
      <c r="S202" t="s">
        <v>88</v>
      </c>
      <c r="T202" t="s">
        <v>26</v>
      </c>
      <c r="U202" t="s">
        <v>27</v>
      </c>
    </row>
    <row r="203" spans="1:21" x14ac:dyDescent="0.3">
      <c r="A203" t="s">
        <v>592</v>
      </c>
      <c r="B203" t="str">
        <f>RIGHT(Table1[[#This Row],[OrderNo]],5)</f>
        <v>43973</v>
      </c>
      <c r="C203">
        <v>43973001</v>
      </c>
      <c r="D203">
        <v>1</v>
      </c>
      <c r="E203" s="2">
        <v>2171.29</v>
      </c>
      <c r="F203" s="2">
        <v>3578.27</v>
      </c>
      <c r="G203" s="1">
        <v>42939</v>
      </c>
      <c r="H203" s="6">
        <f>YEAR(Table1[[#This Row],[OrderDate]])</f>
        <v>2017</v>
      </c>
      <c r="I203" s="6">
        <f>MONTH(Table1[[#This Row],[OrderDate]])</f>
        <v>7</v>
      </c>
      <c r="J203" s="1">
        <v>42941</v>
      </c>
      <c r="K203">
        <v>2</v>
      </c>
      <c r="L203" t="s">
        <v>593</v>
      </c>
      <c r="M203" t="s">
        <v>594</v>
      </c>
      <c r="N203" t="s">
        <v>45</v>
      </c>
      <c r="O203" t="s">
        <v>41</v>
      </c>
      <c r="P203" t="str">
        <f>UPPER(Table1[[#This Row],[CustomerCountry]])</f>
        <v>UNITED STATES</v>
      </c>
      <c r="Q203" t="s">
        <v>23</v>
      </c>
      <c r="R203" t="s">
        <v>24</v>
      </c>
      <c r="S203" t="s">
        <v>71</v>
      </c>
      <c r="T203" t="s">
        <v>26</v>
      </c>
      <c r="U203" t="s">
        <v>27</v>
      </c>
    </row>
    <row r="204" spans="1:21" x14ac:dyDescent="0.3">
      <c r="A204" t="s">
        <v>595</v>
      </c>
      <c r="B204" t="str">
        <f>RIGHT(Table1[[#This Row],[OrderNo]],5)</f>
        <v>43974</v>
      </c>
      <c r="C204">
        <v>43974001</v>
      </c>
      <c r="D204">
        <v>1</v>
      </c>
      <c r="E204" s="2">
        <v>2171.29</v>
      </c>
      <c r="F204" s="2">
        <v>3578.27</v>
      </c>
      <c r="G204" s="1">
        <v>42939</v>
      </c>
      <c r="H204" s="6">
        <f>YEAR(Table1[[#This Row],[OrderDate]])</f>
        <v>2017</v>
      </c>
      <c r="I204" s="6">
        <f>MONTH(Table1[[#This Row],[OrderDate]])</f>
        <v>7</v>
      </c>
      <c r="J204" s="1">
        <v>42943</v>
      </c>
      <c r="K204">
        <v>4</v>
      </c>
      <c r="L204" t="s">
        <v>596</v>
      </c>
      <c r="M204" t="s">
        <v>597</v>
      </c>
      <c r="N204" t="s">
        <v>78</v>
      </c>
      <c r="O204" t="s">
        <v>79</v>
      </c>
      <c r="P204" t="str">
        <f>UPPER(Table1[[#This Row],[CustomerCountry]])</f>
        <v>UNITED KINGDOM</v>
      </c>
      <c r="Q204" t="s">
        <v>23</v>
      </c>
      <c r="R204" t="s">
        <v>24</v>
      </c>
      <c r="S204" t="s">
        <v>71</v>
      </c>
      <c r="T204" t="s">
        <v>26</v>
      </c>
      <c r="U204" t="s">
        <v>27</v>
      </c>
    </row>
    <row r="205" spans="1:21" x14ac:dyDescent="0.3">
      <c r="A205" t="s">
        <v>598</v>
      </c>
      <c r="B205" t="str">
        <f>RIGHT(Table1[[#This Row],[OrderNo]],5)</f>
        <v>43975</v>
      </c>
      <c r="C205">
        <v>43975001</v>
      </c>
      <c r="D205">
        <v>1</v>
      </c>
      <c r="E205" s="2">
        <v>2171.29</v>
      </c>
      <c r="F205" s="2">
        <v>3578.27</v>
      </c>
      <c r="G205" s="1">
        <v>42939</v>
      </c>
      <c r="H205" s="6">
        <f>YEAR(Table1[[#This Row],[OrderDate]])</f>
        <v>2017</v>
      </c>
      <c r="I205" s="6">
        <f>MONTH(Table1[[#This Row],[OrderDate]])</f>
        <v>7</v>
      </c>
      <c r="J205" s="1">
        <v>42945</v>
      </c>
      <c r="K205">
        <v>6</v>
      </c>
      <c r="L205" t="s">
        <v>599</v>
      </c>
      <c r="M205" t="s">
        <v>600</v>
      </c>
      <c r="N205" t="s">
        <v>122</v>
      </c>
      <c r="O205" t="s">
        <v>96</v>
      </c>
      <c r="P205" t="str">
        <f>UPPER(Table1[[#This Row],[CustomerCountry]])</f>
        <v>GERMANY</v>
      </c>
      <c r="Q205" t="s">
        <v>23</v>
      </c>
      <c r="R205" t="s">
        <v>24</v>
      </c>
      <c r="S205" t="s">
        <v>71</v>
      </c>
      <c r="T205" t="s">
        <v>26</v>
      </c>
      <c r="U205" t="s">
        <v>27</v>
      </c>
    </row>
    <row r="206" spans="1:21" x14ac:dyDescent="0.3">
      <c r="A206" t="s">
        <v>601</v>
      </c>
      <c r="B206" t="str">
        <f>RIGHT(Table1[[#This Row],[OrderNo]],5)</f>
        <v>43976</v>
      </c>
      <c r="C206">
        <v>43976001</v>
      </c>
      <c r="D206">
        <v>1</v>
      </c>
      <c r="E206" s="2">
        <v>2171.29</v>
      </c>
      <c r="F206" s="2">
        <v>3578.27</v>
      </c>
      <c r="G206" s="1">
        <v>42939</v>
      </c>
      <c r="H206" s="6">
        <f>YEAR(Table1[[#This Row],[OrderDate]])</f>
        <v>2017</v>
      </c>
      <c r="I206" s="6">
        <f>MONTH(Table1[[#This Row],[OrderDate]])</f>
        <v>7</v>
      </c>
      <c r="J206" s="1">
        <v>42946</v>
      </c>
      <c r="K206">
        <v>7</v>
      </c>
      <c r="L206" t="s">
        <v>602</v>
      </c>
      <c r="M206" t="s">
        <v>404</v>
      </c>
      <c r="N206" t="s">
        <v>45</v>
      </c>
      <c r="O206" t="s">
        <v>41</v>
      </c>
      <c r="P206" t="str">
        <f>UPPER(Table1[[#This Row],[CustomerCountry]])</f>
        <v>UNITED STATES</v>
      </c>
      <c r="Q206" t="s">
        <v>23</v>
      </c>
      <c r="R206" t="s">
        <v>24</v>
      </c>
      <c r="S206" t="s">
        <v>25</v>
      </c>
      <c r="T206" t="s">
        <v>26</v>
      </c>
      <c r="U206" t="s">
        <v>27</v>
      </c>
    </row>
    <row r="207" spans="1:21" x14ac:dyDescent="0.3">
      <c r="A207" t="s">
        <v>603</v>
      </c>
      <c r="B207" t="str">
        <f>RIGHT(Table1[[#This Row],[OrderNo]],5)</f>
        <v>43977</v>
      </c>
      <c r="C207">
        <v>43977001</v>
      </c>
      <c r="D207">
        <v>1</v>
      </c>
      <c r="E207" s="2">
        <v>2171.29</v>
      </c>
      <c r="F207" s="2">
        <v>3578.27</v>
      </c>
      <c r="G207" s="1">
        <v>42939</v>
      </c>
      <c r="H207" s="6">
        <f>YEAR(Table1[[#This Row],[OrderDate]])</f>
        <v>2017</v>
      </c>
      <c r="I207" s="6">
        <f>MONTH(Table1[[#This Row],[OrderDate]])</f>
        <v>7</v>
      </c>
      <c r="J207" s="1">
        <v>42945</v>
      </c>
      <c r="K207">
        <v>6</v>
      </c>
      <c r="L207" t="s">
        <v>604</v>
      </c>
      <c r="M207" t="s">
        <v>170</v>
      </c>
      <c r="N207" t="s">
        <v>171</v>
      </c>
      <c r="O207" t="s">
        <v>52</v>
      </c>
      <c r="P207" t="str">
        <f>UPPER(Table1[[#This Row],[CustomerCountry]])</f>
        <v>AUSTRALIA</v>
      </c>
      <c r="Q207" t="s">
        <v>23</v>
      </c>
      <c r="R207" t="s">
        <v>24</v>
      </c>
      <c r="S207" t="s">
        <v>71</v>
      </c>
      <c r="T207" t="s">
        <v>26</v>
      </c>
      <c r="U207" t="s">
        <v>27</v>
      </c>
    </row>
    <row r="208" spans="1:21" x14ac:dyDescent="0.3">
      <c r="A208" t="s">
        <v>605</v>
      </c>
      <c r="B208" t="str">
        <f>RIGHT(Table1[[#This Row],[OrderNo]],5)</f>
        <v>43978</v>
      </c>
      <c r="C208">
        <v>43978001</v>
      </c>
      <c r="D208">
        <v>1</v>
      </c>
      <c r="E208" s="2">
        <v>2171.29</v>
      </c>
      <c r="F208" s="2">
        <v>3578.27</v>
      </c>
      <c r="G208" s="1">
        <v>42939</v>
      </c>
      <c r="H208" s="6">
        <f>YEAR(Table1[[#This Row],[OrderDate]])</f>
        <v>2017</v>
      </c>
      <c r="I208" s="6">
        <f>MONTH(Table1[[#This Row],[OrderDate]])</f>
        <v>7</v>
      </c>
      <c r="J208" s="1">
        <v>42948</v>
      </c>
      <c r="K208">
        <v>9</v>
      </c>
      <c r="L208" t="s">
        <v>606</v>
      </c>
      <c r="M208" t="s">
        <v>607</v>
      </c>
      <c r="N208" t="s">
        <v>40</v>
      </c>
      <c r="O208" t="s">
        <v>41</v>
      </c>
      <c r="P208" t="str">
        <f>UPPER(Table1[[#This Row],[CustomerCountry]])</f>
        <v>UNITED STATES</v>
      </c>
      <c r="Q208" t="s">
        <v>23</v>
      </c>
      <c r="R208" t="s">
        <v>24</v>
      </c>
      <c r="S208" t="s">
        <v>25</v>
      </c>
      <c r="T208" t="s">
        <v>26</v>
      </c>
      <c r="U208" t="s">
        <v>27</v>
      </c>
    </row>
    <row r="209" spans="1:21" x14ac:dyDescent="0.3">
      <c r="A209" t="s">
        <v>608</v>
      </c>
      <c r="B209" t="str">
        <f>RIGHT(Table1[[#This Row],[OrderNo]],5)</f>
        <v>43979</v>
      </c>
      <c r="C209">
        <v>43979001</v>
      </c>
      <c r="D209">
        <v>1</v>
      </c>
      <c r="E209" s="2">
        <v>413.15</v>
      </c>
      <c r="F209" s="2">
        <v>699.1</v>
      </c>
      <c r="G209" s="1">
        <v>42939</v>
      </c>
      <c r="H209" s="6">
        <f>YEAR(Table1[[#This Row],[OrderDate]])</f>
        <v>2017</v>
      </c>
      <c r="I209" s="6">
        <f>MONTH(Table1[[#This Row],[OrderDate]])</f>
        <v>7</v>
      </c>
      <c r="J209" s="1">
        <v>42943</v>
      </c>
      <c r="K209">
        <v>4</v>
      </c>
      <c r="L209" t="s">
        <v>609</v>
      </c>
      <c r="M209" t="s">
        <v>610</v>
      </c>
      <c r="N209" t="s">
        <v>115</v>
      </c>
      <c r="O209" t="s">
        <v>41</v>
      </c>
      <c r="P209" t="str">
        <f>UPPER(Table1[[#This Row],[CustomerCountry]])</f>
        <v>UNITED STATES</v>
      </c>
      <c r="Q209" t="s">
        <v>23</v>
      </c>
      <c r="R209" t="s">
        <v>24</v>
      </c>
      <c r="S209" t="s">
        <v>492</v>
      </c>
      <c r="T209" t="s">
        <v>26</v>
      </c>
      <c r="U209" t="s">
        <v>47</v>
      </c>
    </row>
    <row r="210" spans="1:21" x14ac:dyDescent="0.3">
      <c r="A210" t="s">
        <v>611</v>
      </c>
      <c r="B210" t="str">
        <f>RIGHT(Table1[[#This Row],[OrderNo]],5)</f>
        <v>43980</v>
      </c>
      <c r="C210">
        <v>43980001</v>
      </c>
      <c r="D210">
        <v>1</v>
      </c>
      <c r="E210" s="2">
        <v>1898.09</v>
      </c>
      <c r="F210" s="2">
        <v>3374.99</v>
      </c>
      <c r="G210" s="1">
        <v>42939</v>
      </c>
      <c r="H210" s="6">
        <f>YEAR(Table1[[#This Row],[OrderDate]])</f>
        <v>2017</v>
      </c>
      <c r="I210" s="6">
        <f>MONTH(Table1[[#This Row],[OrderDate]])</f>
        <v>7</v>
      </c>
      <c r="J210" s="1">
        <v>42943</v>
      </c>
      <c r="K210">
        <v>4</v>
      </c>
      <c r="L210" t="s">
        <v>612</v>
      </c>
      <c r="M210" t="s">
        <v>233</v>
      </c>
      <c r="N210" t="s">
        <v>106</v>
      </c>
      <c r="O210" t="s">
        <v>52</v>
      </c>
      <c r="P210" t="str">
        <f>UPPER(Table1[[#This Row],[CustomerCountry]])</f>
        <v>AUSTRALIA</v>
      </c>
      <c r="Q210" t="s">
        <v>23</v>
      </c>
      <c r="R210" t="s">
        <v>33</v>
      </c>
      <c r="S210" t="s">
        <v>64</v>
      </c>
      <c r="T210" t="s">
        <v>1</v>
      </c>
      <c r="U210" t="s">
        <v>36</v>
      </c>
    </row>
    <row r="211" spans="1:21" x14ac:dyDescent="0.3">
      <c r="A211" t="s">
        <v>613</v>
      </c>
      <c r="B211" t="str">
        <f>RIGHT(Table1[[#This Row],[OrderNo]],5)</f>
        <v>43981</v>
      </c>
      <c r="C211">
        <v>43981001</v>
      </c>
      <c r="D211">
        <v>1</v>
      </c>
      <c r="E211" s="2">
        <v>2171.29</v>
      </c>
      <c r="F211" s="2">
        <v>3578.27</v>
      </c>
      <c r="G211" s="1">
        <v>42939</v>
      </c>
      <c r="H211" s="6">
        <f>YEAR(Table1[[#This Row],[OrderDate]])</f>
        <v>2017</v>
      </c>
      <c r="I211" s="6">
        <f>MONTH(Table1[[#This Row],[OrderDate]])</f>
        <v>7</v>
      </c>
      <c r="J211" s="1">
        <v>42948</v>
      </c>
      <c r="K211">
        <v>9</v>
      </c>
      <c r="L211" t="s">
        <v>614</v>
      </c>
      <c r="M211" t="s">
        <v>396</v>
      </c>
      <c r="N211" t="s">
        <v>106</v>
      </c>
      <c r="O211" t="s">
        <v>52</v>
      </c>
      <c r="P211" t="str">
        <f>UPPER(Table1[[#This Row],[CustomerCountry]])</f>
        <v>AUSTRALIA</v>
      </c>
      <c r="Q211" t="s">
        <v>23</v>
      </c>
      <c r="R211" t="s">
        <v>24</v>
      </c>
      <c r="S211" t="s">
        <v>88</v>
      </c>
      <c r="T211" t="s">
        <v>26</v>
      </c>
      <c r="U211" t="s">
        <v>27</v>
      </c>
    </row>
    <row r="212" spans="1:21" x14ac:dyDescent="0.3">
      <c r="A212" t="s">
        <v>615</v>
      </c>
      <c r="B212" t="str">
        <f>RIGHT(Table1[[#This Row],[OrderNo]],5)</f>
        <v>43982</v>
      </c>
      <c r="C212">
        <v>43982001</v>
      </c>
      <c r="D212">
        <v>1</v>
      </c>
      <c r="E212" s="2">
        <v>413.15</v>
      </c>
      <c r="F212" s="2">
        <v>699.1</v>
      </c>
      <c r="G212" s="1">
        <v>42939</v>
      </c>
      <c r="H212" s="6">
        <f>YEAR(Table1[[#This Row],[OrderDate]])</f>
        <v>2017</v>
      </c>
      <c r="I212" s="6">
        <f>MONTH(Table1[[#This Row],[OrderDate]])</f>
        <v>7</v>
      </c>
      <c r="J212" s="1">
        <v>42941</v>
      </c>
      <c r="K212">
        <v>2</v>
      </c>
      <c r="L212" t="s">
        <v>616</v>
      </c>
      <c r="M212" t="s">
        <v>325</v>
      </c>
      <c r="N212" t="s">
        <v>51</v>
      </c>
      <c r="O212" t="s">
        <v>52</v>
      </c>
      <c r="P212" t="str">
        <f>UPPER(Table1[[#This Row],[CustomerCountry]])</f>
        <v>AUSTRALIA</v>
      </c>
      <c r="Q212" t="s">
        <v>23</v>
      </c>
      <c r="R212" t="s">
        <v>24</v>
      </c>
      <c r="S212" t="s">
        <v>337</v>
      </c>
      <c r="T212" t="s">
        <v>1</v>
      </c>
      <c r="U212" t="s">
        <v>47</v>
      </c>
    </row>
    <row r="213" spans="1:21" x14ac:dyDescent="0.3">
      <c r="A213" t="s">
        <v>617</v>
      </c>
      <c r="B213" t="str">
        <f>RIGHT(Table1[[#This Row],[OrderNo]],5)</f>
        <v>43983</v>
      </c>
      <c r="C213">
        <v>43983001</v>
      </c>
      <c r="D213">
        <v>1</v>
      </c>
      <c r="E213" s="2">
        <v>2171.29</v>
      </c>
      <c r="F213" s="2">
        <v>3578.27</v>
      </c>
      <c r="G213" s="1">
        <v>42940</v>
      </c>
      <c r="H213" s="6">
        <f>YEAR(Table1[[#This Row],[OrderDate]])</f>
        <v>2017</v>
      </c>
      <c r="I213" s="6">
        <f>MONTH(Table1[[#This Row],[OrderDate]])</f>
        <v>7</v>
      </c>
      <c r="J213" s="1">
        <v>42948</v>
      </c>
      <c r="K213">
        <v>8</v>
      </c>
      <c r="L213" t="s">
        <v>618</v>
      </c>
      <c r="M213" t="s">
        <v>130</v>
      </c>
      <c r="N213" t="s">
        <v>115</v>
      </c>
      <c r="O213" t="s">
        <v>41</v>
      </c>
      <c r="P213" t="str">
        <f>UPPER(Table1[[#This Row],[CustomerCountry]])</f>
        <v>UNITED STATES</v>
      </c>
      <c r="Q213" t="s">
        <v>23</v>
      </c>
      <c r="R213" t="s">
        <v>24</v>
      </c>
      <c r="S213" t="s">
        <v>88</v>
      </c>
      <c r="T213" t="s">
        <v>26</v>
      </c>
      <c r="U213" t="s">
        <v>27</v>
      </c>
    </row>
    <row r="214" spans="1:21" x14ac:dyDescent="0.3">
      <c r="A214" t="s">
        <v>619</v>
      </c>
      <c r="B214" t="str">
        <f>RIGHT(Table1[[#This Row],[OrderNo]],5)</f>
        <v>43984</v>
      </c>
      <c r="C214">
        <v>43984001</v>
      </c>
      <c r="D214">
        <v>1</v>
      </c>
      <c r="E214" s="2">
        <v>2171.29</v>
      </c>
      <c r="F214" s="2">
        <v>3578.27</v>
      </c>
      <c r="G214" s="1">
        <v>42940</v>
      </c>
      <c r="H214" s="6">
        <f>YEAR(Table1[[#This Row],[OrderDate]])</f>
        <v>2017</v>
      </c>
      <c r="I214" s="6">
        <f>MONTH(Table1[[#This Row],[OrderDate]])</f>
        <v>7</v>
      </c>
      <c r="J214" s="1">
        <v>42950</v>
      </c>
      <c r="K214">
        <v>10</v>
      </c>
      <c r="L214" t="s">
        <v>620</v>
      </c>
      <c r="M214" t="s">
        <v>621</v>
      </c>
      <c r="N214" t="s">
        <v>122</v>
      </c>
      <c r="O214" t="s">
        <v>96</v>
      </c>
      <c r="P214" t="str">
        <f>UPPER(Table1[[#This Row],[CustomerCountry]])</f>
        <v>GERMANY</v>
      </c>
      <c r="Q214" t="s">
        <v>23</v>
      </c>
      <c r="R214" t="s">
        <v>24</v>
      </c>
      <c r="S214" t="s">
        <v>55</v>
      </c>
      <c r="T214" t="s">
        <v>26</v>
      </c>
      <c r="U214" t="s">
        <v>27</v>
      </c>
    </row>
    <row r="215" spans="1:21" x14ac:dyDescent="0.3">
      <c r="A215" t="s">
        <v>622</v>
      </c>
      <c r="B215" t="str">
        <f>RIGHT(Table1[[#This Row],[OrderNo]],5)</f>
        <v>43985</v>
      </c>
      <c r="C215">
        <v>43985001</v>
      </c>
      <c r="D215">
        <v>1</v>
      </c>
      <c r="E215" s="2">
        <v>2171.29</v>
      </c>
      <c r="F215" s="2">
        <v>3578.27</v>
      </c>
      <c r="G215" s="1">
        <v>42940</v>
      </c>
      <c r="H215" s="6">
        <f>YEAR(Table1[[#This Row],[OrderDate]])</f>
        <v>2017</v>
      </c>
      <c r="I215" s="6">
        <f>MONTH(Table1[[#This Row],[OrderDate]])</f>
        <v>7</v>
      </c>
      <c r="J215" s="1">
        <v>42945</v>
      </c>
      <c r="K215">
        <v>5</v>
      </c>
      <c r="L215" t="s">
        <v>623</v>
      </c>
      <c r="M215" t="s">
        <v>624</v>
      </c>
      <c r="N215" t="s">
        <v>138</v>
      </c>
      <c r="O215" t="s">
        <v>96</v>
      </c>
      <c r="P215" t="str">
        <f>UPPER(Table1[[#This Row],[CustomerCountry]])</f>
        <v>GERMANY</v>
      </c>
      <c r="Q215" t="s">
        <v>23</v>
      </c>
      <c r="R215" t="s">
        <v>24</v>
      </c>
      <c r="S215" t="s">
        <v>84</v>
      </c>
      <c r="T215" t="s">
        <v>26</v>
      </c>
      <c r="U215" t="s">
        <v>27</v>
      </c>
    </row>
    <row r="216" spans="1:21" x14ac:dyDescent="0.3">
      <c r="A216" t="s">
        <v>625</v>
      </c>
      <c r="B216" t="str">
        <f>RIGHT(Table1[[#This Row],[OrderNo]],5)</f>
        <v>43986</v>
      </c>
      <c r="C216">
        <v>43986001</v>
      </c>
      <c r="D216">
        <v>1</v>
      </c>
      <c r="E216" s="2">
        <v>2171.29</v>
      </c>
      <c r="F216" s="2">
        <v>3578.27</v>
      </c>
      <c r="G216" s="1">
        <v>42940</v>
      </c>
      <c r="H216" s="6">
        <f>YEAR(Table1[[#This Row],[OrderDate]])</f>
        <v>2017</v>
      </c>
      <c r="I216" s="6">
        <f>MONTH(Table1[[#This Row],[OrderDate]])</f>
        <v>7</v>
      </c>
      <c r="J216" s="1">
        <v>42947</v>
      </c>
      <c r="K216">
        <v>7</v>
      </c>
      <c r="L216" t="s">
        <v>626</v>
      </c>
      <c r="M216" t="s">
        <v>305</v>
      </c>
      <c r="N216" t="s">
        <v>45</v>
      </c>
      <c r="O216" t="s">
        <v>41</v>
      </c>
      <c r="P216" t="str">
        <f>UPPER(Table1[[#This Row],[CustomerCountry]])</f>
        <v>UNITED STATES</v>
      </c>
      <c r="Q216" t="s">
        <v>23</v>
      </c>
      <c r="R216" t="s">
        <v>24</v>
      </c>
      <c r="S216" t="s">
        <v>25</v>
      </c>
      <c r="T216" t="s">
        <v>26</v>
      </c>
      <c r="U216" t="s">
        <v>27</v>
      </c>
    </row>
    <row r="217" spans="1:21" x14ac:dyDescent="0.3">
      <c r="A217" t="s">
        <v>627</v>
      </c>
      <c r="B217" t="str">
        <f>RIGHT(Table1[[#This Row],[OrderNo]],5)</f>
        <v>43987</v>
      </c>
      <c r="C217">
        <v>43987001</v>
      </c>
      <c r="D217">
        <v>1</v>
      </c>
      <c r="E217" s="2">
        <v>2171.29</v>
      </c>
      <c r="F217" s="2">
        <v>3578.27</v>
      </c>
      <c r="G217" s="1">
        <v>42940</v>
      </c>
      <c r="H217" s="6">
        <f>YEAR(Table1[[#This Row],[OrderDate]])</f>
        <v>2017</v>
      </c>
      <c r="I217" s="6">
        <f>MONTH(Table1[[#This Row],[OrderDate]])</f>
        <v>7</v>
      </c>
      <c r="J217" s="1">
        <v>42944</v>
      </c>
      <c r="K217">
        <v>4</v>
      </c>
      <c r="L217" t="s">
        <v>628</v>
      </c>
      <c r="M217" t="s">
        <v>401</v>
      </c>
      <c r="N217" t="s">
        <v>45</v>
      </c>
      <c r="O217" t="s">
        <v>41</v>
      </c>
      <c r="P217" t="str">
        <f>UPPER(Table1[[#This Row],[CustomerCountry]])</f>
        <v>UNITED STATES</v>
      </c>
      <c r="Q217" t="s">
        <v>23</v>
      </c>
      <c r="R217" t="s">
        <v>24</v>
      </c>
      <c r="S217" t="s">
        <v>25</v>
      </c>
      <c r="T217" t="s">
        <v>26</v>
      </c>
      <c r="U217" t="s">
        <v>27</v>
      </c>
    </row>
    <row r="218" spans="1:21" x14ac:dyDescent="0.3">
      <c r="A218" t="s">
        <v>629</v>
      </c>
      <c r="B218" t="str">
        <f>RIGHT(Table1[[#This Row],[OrderNo]],5)</f>
        <v>43988</v>
      </c>
      <c r="C218">
        <v>43988001</v>
      </c>
      <c r="D218">
        <v>1</v>
      </c>
      <c r="E218" s="2">
        <v>1912.15</v>
      </c>
      <c r="F218" s="2">
        <v>3399.99</v>
      </c>
      <c r="G218" s="1">
        <v>42940</v>
      </c>
      <c r="H218" s="6">
        <f>YEAR(Table1[[#This Row],[OrderDate]])</f>
        <v>2017</v>
      </c>
      <c r="I218" s="6">
        <f>MONTH(Table1[[#This Row],[OrderDate]])</f>
        <v>7</v>
      </c>
      <c r="J218" s="1">
        <v>42945</v>
      </c>
      <c r="K218">
        <v>5</v>
      </c>
      <c r="L218" t="s">
        <v>630</v>
      </c>
      <c r="M218" t="s">
        <v>438</v>
      </c>
      <c r="N218" t="s">
        <v>78</v>
      </c>
      <c r="O218" t="s">
        <v>79</v>
      </c>
      <c r="P218" t="str">
        <f>UPPER(Table1[[#This Row],[CustomerCountry]])</f>
        <v>UNITED KINGDOM</v>
      </c>
      <c r="Q218" t="s">
        <v>23</v>
      </c>
      <c r="R218" t="s">
        <v>33</v>
      </c>
      <c r="S218" t="s">
        <v>67</v>
      </c>
      <c r="T218" t="s">
        <v>35</v>
      </c>
      <c r="U218" t="s">
        <v>36</v>
      </c>
    </row>
    <row r="219" spans="1:21" x14ac:dyDescent="0.3">
      <c r="A219" t="s">
        <v>631</v>
      </c>
      <c r="B219" t="str">
        <f>RIGHT(Table1[[#This Row],[OrderNo]],5)</f>
        <v>43989</v>
      </c>
      <c r="C219">
        <v>43989001</v>
      </c>
      <c r="D219">
        <v>1</v>
      </c>
      <c r="E219" s="2">
        <v>2171.29</v>
      </c>
      <c r="F219" s="2">
        <v>3578.27</v>
      </c>
      <c r="G219" s="1">
        <v>42940</v>
      </c>
      <c r="H219" s="6">
        <f>YEAR(Table1[[#This Row],[OrderDate]])</f>
        <v>2017</v>
      </c>
      <c r="I219" s="6">
        <f>MONTH(Table1[[#This Row],[OrderDate]])</f>
        <v>7</v>
      </c>
      <c r="J219" s="1">
        <v>42944</v>
      </c>
      <c r="K219">
        <v>4</v>
      </c>
      <c r="L219" t="s">
        <v>632</v>
      </c>
      <c r="M219" t="s">
        <v>141</v>
      </c>
      <c r="N219" t="s">
        <v>45</v>
      </c>
      <c r="O219" t="s">
        <v>41</v>
      </c>
      <c r="P219" t="str">
        <f>UPPER(Table1[[#This Row],[CustomerCountry]])</f>
        <v>UNITED STATES</v>
      </c>
      <c r="Q219" t="s">
        <v>23</v>
      </c>
      <c r="R219" t="s">
        <v>24</v>
      </c>
      <c r="S219" t="s">
        <v>71</v>
      </c>
      <c r="T219" t="s">
        <v>26</v>
      </c>
      <c r="U219" t="s">
        <v>27</v>
      </c>
    </row>
    <row r="220" spans="1:21" x14ac:dyDescent="0.3">
      <c r="A220" t="s">
        <v>633</v>
      </c>
      <c r="B220" t="str">
        <f>RIGHT(Table1[[#This Row],[OrderNo]],5)</f>
        <v>43990</v>
      </c>
      <c r="C220">
        <v>43990001</v>
      </c>
      <c r="D220">
        <v>1</v>
      </c>
      <c r="E220" s="2">
        <v>1912.15</v>
      </c>
      <c r="F220" s="2">
        <v>3399.99</v>
      </c>
      <c r="G220" s="1">
        <v>42940</v>
      </c>
      <c r="H220" s="6">
        <f>YEAR(Table1[[#This Row],[OrderDate]])</f>
        <v>2017</v>
      </c>
      <c r="I220" s="6">
        <f>MONTH(Table1[[#This Row],[OrderDate]])</f>
        <v>7</v>
      </c>
      <c r="J220" s="1">
        <v>42945</v>
      </c>
      <c r="K220">
        <v>5</v>
      </c>
      <c r="L220" t="s">
        <v>634</v>
      </c>
      <c r="M220" t="s">
        <v>425</v>
      </c>
      <c r="N220" t="s">
        <v>115</v>
      </c>
      <c r="O220" t="s">
        <v>41</v>
      </c>
      <c r="P220" t="str">
        <f>UPPER(Table1[[#This Row],[CustomerCountry]])</f>
        <v>UNITED STATES</v>
      </c>
      <c r="Q220" t="s">
        <v>23</v>
      </c>
      <c r="R220" t="s">
        <v>33</v>
      </c>
      <c r="S220" t="s">
        <v>67</v>
      </c>
      <c r="T220" t="s">
        <v>35</v>
      </c>
      <c r="U220" t="s">
        <v>36</v>
      </c>
    </row>
    <row r="221" spans="1:21" x14ac:dyDescent="0.3">
      <c r="A221" t="s">
        <v>635</v>
      </c>
      <c r="B221" t="str">
        <f>RIGHT(Table1[[#This Row],[OrderNo]],5)</f>
        <v>43991</v>
      </c>
      <c r="C221">
        <v>43991001</v>
      </c>
      <c r="D221">
        <v>1</v>
      </c>
      <c r="E221" s="2">
        <v>2171.29</v>
      </c>
      <c r="F221" s="2">
        <v>3578.27</v>
      </c>
      <c r="G221" s="1">
        <v>42940</v>
      </c>
      <c r="H221" s="6">
        <f>YEAR(Table1[[#This Row],[OrderDate]])</f>
        <v>2017</v>
      </c>
      <c r="I221" s="6">
        <f>MONTH(Table1[[#This Row],[OrderDate]])</f>
        <v>7</v>
      </c>
      <c r="J221" s="1">
        <v>42946</v>
      </c>
      <c r="K221">
        <v>6</v>
      </c>
      <c r="L221" t="s">
        <v>636</v>
      </c>
      <c r="M221" t="s">
        <v>109</v>
      </c>
      <c r="N221" t="s">
        <v>51</v>
      </c>
      <c r="O221" t="s">
        <v>52</v>
      </c>
      <c r="P221" t="str">
        <f>UPPER(Table1[[#This Row],[CustomerCountry]])</f>
        <v>AUSTRALIA</v>
      </c>
      <c r="Q221" t="s">
        <v>23</v>
      </c>
      <c r="R221" t="s">
        <v>24</v>
      </c>
      <c r="S221" t="s">
        <v>25</v>
      </c>
      <c r="T221" t="s">
        <v>26</v>
      </c>
      <c r="U221" t="s">
        <v>27</v>
      </c>
    </row>
    <row r="222" spans="1:21" x14ac:dyDescent="0.3">
      <c r="A222" t="s">
        <v>637</v>
      </c>
      <c r="B222" t="str">
        <f>RIGHT(Table1[[#This Row],[OrderNo]],5)</f>
        <v>43992</v>
      </c>
      <c r="C222">
        <v>43992001</v>
      </c>
      <c r="D222">
        <v>1</v>
      </c>
      <c r="E222" s="2">
        <v>2171.29</v>
      </c>
      <c r="F222" s="2">
        <v>3578.27</v>
      </c>
      <c r="G222" s="1">
        <v>42940</v>
      </c>
      <c r="H222" s="6">
        <f>YEAR(Table1[[#This Row],[OrderDate]])</f>
        <v>2017</v>
      </c>
      <c r="I222" s="6">
        <f>MONTH(Table1[[#This Row],[OrderDate]])</f>
        <v>7</v>
      </c>
      <c r="J222" s="1">
        <v>42950</v>
      </c>
      <c r="K222">
        <v>10</v>
      </c>
      <c r="L222" t="s">
        <v>638</v>
      </c>
      <c r="M222" t="s">
        <v>322</v>
      </c>
      <c r="N222" t="s">
        <v>51</v>
      </c>
      <c r="O222" t="s">
        <v>52</v>
      </c>
      <c r="P222" t="str">
        <f>UPPER(Table1[[#This Row],[CustomerCountry]])</f>
        <v>AUSTRALIA</v>
      </c>
      <c r="Q222" t="s">
        <v>23</v>
      </c>
      <c r="R222" t="s">
        <v>24</v>
      </c>
      <c r="S222" t="s">
        <v>55</v>
      </c>
      <c r="T222" t="s">
        <v>26</v>
      </c>
      <c r="U222" t="s">
        <v>27</v>
      </c>
    </row>
    <row r="223" spans="1:21" x14ac:dyDescent="0.3">
      <c r="A223" t="s">
        <v>639</v>
      </c>
      <c r="B223" t="str">
        <f>RIGHT(Table1[[#This Row],[OrderNo]],5)</f>
        <v>43993</v>
      </c>
      <c r="C223">
        <v>43993001</v>
      </c>
      <c r="D223">
        <v>1</v>
      </c>
      <c r="E223" s="2">
        <v>2171.29</v>
      </c>
      <c r="F223" s="2">
        <v>3578.27</v>
      </c>
      <c r="G223" s="1">
        <v>42941</v>
      </c>
      <c r="H223" s="6">
        <f>YEAR(Table1[[#This Row],[OrderDate]])</f>
        <v>2017</v>
      </c>
      <c r="I223" s="6">
        <f>MONTH(Table1[[#This Row],[OrderDate]])</f>
        <v>7</v>
      </c>
      <c r="J223" s="1">
        <v>42947</v>
      </c>
      <c r="K223">
        <v>6</v>
      </c>
      <c r="L223" t="s">
        <v>640</v>
      </c>
      <c r="M223" t="s">
        <v>170</v>
      </c>
      <c r="N223" t="s">
        <v>171</v>
      </c>
      <c r="O223" t="s">
        <v>52</v>
      </c>
      <c r="P223" t="str">
        <f>UPPER(Table1[[#This Row],[CustomerCountry]])</f>
        <v>AUSTRALIA</v>
      </c>
      <c r="Q223" t="s">
        <v>23</v>
      </c>
      <c r="R223" t="s">
        <v>24</v>
      </c>
      <c r="S223" t="s">
        <v>88</v>
      </c>
      <c r="T223" t="s">
        <v>26</v>
      </c>
      <c r="U223" t="s">
        <v>27</v>
      </c>
    </row>
    <row r="224" spans="1:21" x14ac:dyDescent="0.3">
      <c r="A224" t="s">
        <v>641</v>
      </c>
      <c r="B224" t="str">
        <f>RIGHT(Table1[[#This Row],[OrderNo]],5)</f>
        <v>43994</v>
      </c>
      <c r="C224">
        <v>43994001</v>
      </c>
      <c r="D224">
        <v>1</v>
      </c>
      <c r="E224" s="2">
        <v>2171.29</v>
      </c>
      <c r="F224" s="2">
        <v>3578.27</v>
      </c>
      <c r="G224" s="1">
        <v>42941</v>
      </c>
      <c r="H224" s="6">
        <f>YEAR(Table1[[#This Row],[OrderDate]])</f>
        <v>2017</v>
      </c>
      <c r="I224" s="6">
        <f>MONTH(Table1[[#This Row],[OrderDate]])</f>
        <v>7</v>
      </c>
      <c r="J224" s="1">
        <v>42945</v>
      </c>
      <c r="K224">
        <v>4</v>
      </c>
      <c r="L224" t="s">
        <v>642</v>
      </c>
      <c r="M224" t="s">
        <v>568</v>
      </c>
      <c r="N224" t="s">
        <v>45</v>
      </c>
      <c r="O224" t="s">
        <v>41</v>
      </c>
      <c r="P224" t="str">
        <f>UPPER(Table1[[#This Row],[CustomerCountry]])</f>
        <v>UNITED STATES</v>
      </c>
      <c r="Q224" t="s">
        <v>23</v>
      </c>
      <c r="R224" t="s">
        <v>24</v>
      </c>
      <c r="S224" t="s">
        <v>88</v>
      </c>
      <c r="T224" t="s">
        <v>26</v>
      </c>
      <c r="U224" t="s">
        <v>27</v>
      </c>
    </row>
    <row r="225" spans="1:21" x14ac:dyDescent="0.3">
      <c r="A225" t="s">
        <v>643</v>
      </c>
      <c r="B225" t="str">
        <f>RIGHT(Table1[[#This Row],[OrderNo]],5)</f>
        <v>43995</v>
      </c>
      <c r="C225">
        <v>43995001</v>
      </c>
      <c r="D225">
        <v>1</v>
      </c>
      <c r="E225" s="2">
        <v>2171.29</v>
      </c>
      <c r="F225" s="2">
        <v>3578.27</v>
      </c>
      <c r="G225" s="1">
        <v>42941</v>
      </c>
      <c r="H225" s="6">
        <f>YEAR(Table1[[#This Row],[OrderDate]])</f>
        <v>2017</v>
      </c>
      <c r="I225" s="6">
        <f>MONTH(Table1[[#This Row],[OrderDate]])</f>
        <v>7</v>
      </c>
      <c r="J225" s="1">
        <v>42947</v>
      </c>
      <c r="K225">
        <v>6</v>
      </c>
      <c r="L225" t="s">
        <v>644</v>
      </c>
      <c r="M225" t="s">
        <v>441</v>
      </c>
      <c r="N225" t="s">
        <v>22</v>
      </c>
      <c r="O225" t="s">
        <v>0</v>
      </c>
      <c r="P225" t="str">
        <f>UPPER(Table1[[#This Row],[CustomerCountry]])</f>
        <v>CANADA</v>
      </c>
      <c r="Q225" t="s">
        <v>23</v>
      </c>
      <c r="R225" t="s">
        <v>24</v>
      </c>
      <c r="S225" t="s">
        <v>71</v>
      </c>
      <c r="T225" t="s">
        <v>26</v>
      </c>
      <c r="U225" t="s">
        <v>27</v>
      </c>
    </row>
    <row r="226" spans="1:21" x14ac:dyDescent="0.3">
      <c r="A226" t="s">
        <v>645</v>
      </c>
      <c r="B226" t="str">
        <f>RIGHT(Table1[[#This Row],[OrderNo]],5)</f>
        <v>43996</v>
      </c>
      <c r="C226">
        <v>43996001</v>
      </c>
      <c r="D226">
        <v>1</v>
      </c>
      <c r="E226" s="2">
        <v>2171.29</v>
      </c>
      <c r="F226" s="2">
        <v>3578.27</v>
      </c>
      <c r="G226" s="1">
        <v>42941</v>
      </c>
      <c r="H226" s="6">
        <f>YEAR(Table1[[#This Row],[OrderDate]])</f>
        <v>2017</v>
      </c>
      <c r="I226" s="6">
        <f>MONTH(Table1[[#This Row],[OrderDate]])</f>
        <v>7</v>
      </c>
      <c r="J226" s="1">
        <v>42950</v>
      </c>
      <c r="K226">
        <v>9</v>
      </c>
      <c r="L226" t="s">
        <v>646</v>
      </c>
      <c r="M226" t="s">
        <v>153</v>
      </c>
      <c r="N226" t="s">
        <v>45</v>
      </c>
      <c r="O226" t="s">
        <v>41</v>
      </c>
      <c r="P226" t="str">
        <f>UPPER(Table1[[#This Row],[CustomerCountry]])</f>
        <v>UNITED STATES</v>
      </c>
      <c r="Q226" t="s">
        <v>23</v>
      </c>
      <c r="R226" t="s">
        <v>24</v>
      </c>
      <c r="S226" t="s">
        <v>25</v>
      </c>
      <c r="T226" t="s">
        <v>26</v>
      </c>
      <c r="U226" t="s">
        <v>27</v>
      </c>
    </row>
    <row r="227" spans="1:21" x14ac:dyDescent="0.3">
      <c r="A227" t="s">
        <v>647</v>
      </c>
      <c r="B227" t="str">
        <f>RIGHT(Table1[[#This Row],[OrderNo]],5)</f>
        <v>43997</v>
      </c>
      <c r="C227">
        <v>43997001</v>
      </c>
      <c r="D227">
        <v>1</v>
      </c>
      <c r="E227" s="2">
        <v>2171.29</v>
      </c>
      <c r="F227" s="2">
        <v>3578.27</v>
      </c>
      <c r="G227" s="1">
        <v>42941</v>
      </c>
      <c r="H227" s="6">
        <f>YEAR(Table1[[#This Row],[OrderDate]])</f>
        <v>2017</v>
      </c>
      <c r="I227" s="6">
        <f>MONTH(Table1[[#This Row],[OrderDate]])</f>
        <v>7</v>
      </c>
      <c r="J227" s="1">
        <v>42948</v>
      </c>
      <c r="K227">
        <v>7</v>
      </c>
      <c r="L227" t="s">
        <v>648</v>
      </c>
      <c r="M227" t="s">
        <v>470</v>
      </c>
      <c r="N227" t="s">
        <v>45</v>
      </c>
      <c r="O227" t="s">
        <v>41</v>
      </c>
      <c r="P227" t="str">
        <f>UPPER(Table1[[#This Row],[CustomerCountry]])</f>
        <v>UNITED STATES</v>
      </c>
      <c r="Q227" t="s">
        <v>23</v>
      </c>
      <c r="R227" t="s">
        <v>24</v>
      </c>
      <c r="S227" t="s">
        <v>25</v>
      </c>
      <c r="T227" t="s">
        <v>26</v>
      </c>
      <c r="U227" t="s">
        <v>27</v>
      </c>
    </row>
    <row r="228" spans="1:21" x14ac:dyDescent="0.3">
      <c r="A228" t="s">
        <v>649</v>
      </c>
      <c r="B228" t="str">
        <f>RIGHT(Table1[[#This Row],[OrderNo]],5)</f>
        <v>43998</v>
      </c>
      <c r="C228">
        <v>43998001</v>
      </c>
      <c r="D228">
        <v>1</v>
      </c>
      <c r="E228" s="2">
        <v>1898.09</v>
      </c>
      <c r="F228" s="2">
        <v>3374.99</v>
      </c>
      <c r="G228" s="1">
        <v>42941</v>
      </c>
      <c r="H228" s="6">
        <f>YEAR(Table1[[#This Row],[OrderDate]])</f>
        <v>2017</v>
      </c>
      <c r="I228" s="6">
        <f>MONTH(Table1[[#This Row],[OrderDate]])</f>
        <v>7</v>
      </c>
      <c r="J228" s="1">
        <v>42946</v>
      </c>
      <c r="K228">
        <v>5</v>
      </c>
      <c r="L228" t="s">
        <v>650</v>
      </c>
      <c r="M228" t="s">
        <v>184</v>
      </c>
      <c r="N228" t="s">
        <v>51</v>
      </c>
      <c r="O228" t="s">
        <v>52</v>
      </c>
      <c r="P228" t="str">
        <f>UPPER(Table1[[#This Row],[CustomerCountry]])</f>
        <v>AUSTRALIA</v>
      </c>
      <c r="Q228" t="s">
        <v>23</v>
      </c>
      <c r="R228" t="s">
        <v>33</v>
      </c>
      <c r="S228" t="s">
        <v>419</v>
      </c>
      <c r="T228" t="s">
        <v>1</v>
      </c>
      <c r="U228" t="s">
        <v>36</v>
      </c>
    </row>
    <row r="229" spans="1:21" x14ac:dyDescent="0.3">
      <c r="A229" t="s">
        <v>651</v>
      </c>
      <c r="B229" t="str">
        <f>RIGHT(Table1[[#This Row],[OrderNo]],5)</f>
        <v>43999</v>
      </c>
      <c r="C229">
        <v>43999001</v>
      </c>
      <c r="D229">
        <v>1</v>
      </c>
      <c r="E229" s="2">
        <v>2171.29</v>
      </c>
      <c r="F229" s="2">
        <v>3578.27</v>
      </c>
      <c r="G229" s="1">
        <v>42941</v>
      </c>
      <c r="H229" s="6">
        <f>YEAR(Table1[[#This Row],[OrderDate]])</f>
        <v>2017</v>
      </c>
      <c r="I229" s="6">
        <f>MONTH(Table1[[#This Row],[OrderDate]])</f>
        <v>7</v>
      </c>
      <c r="J229" s="1">
        <v>42947</v>
      </c>
      <c r="K229">
        <v>6</v>
      </c>
      <c r="L229" t="s">
        <v>652</v>
      </c>
      <c r="M229" t="s">
        <v>607</v>
      </c>
      <c r="N229" t="s">
        <v>40</v>
      </c>
      <c r="O229" t="s">
        <v>41</v>
      </c>
      <c r="P229" t="str">
        <f>UPPER(Table1[[#This Row],[CustomerCountry]])</f>
        <v>UNITED STATES</v>
      </c>
      <c r="Q229" t="s">
        <v>23</v>
      </c>
      <c r="R229" t="s">
        <v>24</v>
      </c>
      <c r="S229" t="s">
        <v>55</v>
      </c>
      <c r="T229" t="s">
        <v>26</v>
      </c>
      <c r="U229" t="s">
        <v>27</v>
      </c>
    </row>
    <row r="230" spans="1:21" x14ac:dyDescent="0.3">
      <c r="A230" t="s">
        <v>653</v>
      </c>
      <c r="B230" t="str">
        <f>RIGHT(Table1[[#This Row],[OrderNo]],5)</f>
        <v>44000</v>
      </c>
      <c r="C230">
        <v>44000001</v>
      </c>
      <c r="D230">
        <v>1</v>
      </c>
      <c r="E230" s="2">
        <v>2171.29</v>
      </c>
      <c r="F230" s="2">
        <v>3578.27</v>
      </c>
      <c r="G230" s="1">
        <v>42942</v>
      </c>
      <c r="H230" s="6">
        <f>YEAR(Table1[[#This Row],[OrderDate]])</f>
        <v>2017</v>
      </c>
      <c r="I230" s="6">
        <f>MONTH(Table1[[#This Row],[OrderDate]])</f>
        <v>7</v>
      </c>
      <c r="J230" s="1">
        <v>42945</v>
      </c>
      <c r="K230">
        <v>3</v>
      </c>
      <c r="L230" t="s">
        <v>654</v>
      </c>
      <c r="M230" t="s">
        <v>655</v>
      </c>
      <c r="N230" t="s">
        <v>45</v>
      </c>
      <c r="O230" t="s">
        <v>41</v>
      </c>
      <c r="P230" t="str">
        <f>UPPER(Table1[[#This Row],[CustomerCountry]])</f>
        <v>UNITED STATES</v>
      </c>
      <c r="Q230" t="s">
        <v>23</v>
      </c>
      <c r="R230" t="s">
        <v>24</v>
      </c>
      <c r="S230" t="s">
        <v>55</v>
      </c>
      <c r="T230" t="s">
        <v>26</v>
      </c>
      <c r="U230" t="s">
        <v>27</v>
      </c>
    </row>
    <row r="231" spans="1:21" x14ac:dyDescent="0.3">
      <c r="A231" t="s">
        <v>656</v>
      </c>
      <c r="B231" t="str">
        <f>RIGHT(Table1[[#This Row],[OrderNo]],5)</f>
        <v>44001</v>
      </c>
      <c r="C231">
        <v>44001001</v>
      </c>
      <c r="D231">
        <v>1</v>
      </c>
      <c r="E231" s="2">
        <v>2171.29</v>
      </c>
      <c r="F231" s="2">
        <v>3578.27</v>
      </c>
      <c r="G231" s="1">
        <v>42942</v>
      </c>
      <c r="H231" s="6">
        <f>YEAR(Table1[[#This Row],[OrderDate]])</f>
        <v>2017</v>
      </c>
      <c r="I231" s="6">
        <f>MONTH(Table1[[#This Row],[OrderDate]])</f>
        <v>7</v>
      </c>
      <c r="J231" s="1">
        <v>42949</v>
      </c>
      <c r="K231">
        <v>7</v>
      </c>
      <c r="L231" t="s">
        <v>657</v>
      </c>
      <c r="M231" t="s">
        <v>401</v>
      </c>
      <c r="N231" t="s">
        <v>45</v>
      </c>
      <c r="O231" t="s">
        <v>41</v>
      </c>
      <c r="P231" t="str">
        <f>UPPER(Table1[[#This Row],[CustomerCountry]])</f>
        <v>UNITED STATES</v>
      </c>
      <c r="Q231" t="s">
        <v>23</v>
      </c>
      <c r="R231" t="s">
        <v>24</v>
      </c>
      <c r="S231" t="s">
        <v>84</v>
      </c>
      <c r="T231" t="s">
        <v>26</v>
      </c>
      <c r="U231" t="s">
        <v>27</v>
      </c>
    </row>
    <row r="232" spans="1:21" x14ac:dyDescent="0.3">
      <c r="A232" t="s">
        <v>658</v>
      </c>
      <c r="B232" t="str">
        <f>RIGHT(Table1[[#This Row],[OrderNo]],5)</f>
        <v>44002</v>
      </c>
      <c r="C232">
        <v>44002001</v>
      </c>
      <c r="D232">
        <v>1</v>
      </c>
      <c r="E232" s="2">
        <v>413.15</v>
      </c>
      <c r="F232" s="2">
        <v>699.1</v>
      </c>
      <c r="G232" s="1">
        <v>42942</v>
      </c>
      <c r="H232" s="6">
        <f>YEAR(Table1[[#This Row],[OrderDate]])</f>
        <v>2017</v>
      </c>
      <c r="I232" s="6">
        <f>MONTH(Table1[[#This Row],[OrderDate]])</f>
        <v>7</v>
      </c>
      <c r="J232" s="1">
        <v>42944</v>
      </c>
      <c r="K232">
        <v>2</v>
      </c>
      <c r="L232" t="s">
        <v>659</v>
      </c>
      <c r="M232" t="s">
        <v>204</v>
      </c>
      <c r="N232" t="s">
        <v>45</v>
      </c>
      <c r="O232" t="s">
        <v>41</v>
      </c>
      <c r="P232" t="str">
        <f>UPPER(Table1[[#This Row],[CustomerCountry]])</f>
        <v>UNITED STATES</v>
      </c>
      <c r="Q232" t="s">
        <v>23</v>
      </c>
      <c r="R232" t="s">
        <v>24</v>
      </c>
      <c r="S232" t="s">
        <v>46</v>
      </c>
      <c r="T232" t="s">
        <v>1</v>
      </c>
      <c r="U232" t="s">
        <v>47</v>
      </c>
    </row>
    <row r="233" spans="1:21" x14ac:dyDescent="0.3">
      <c r="A233" t="s">
        <v>660</v>
      </c>
      <c r="B233" t="str">
        <f>RIGHT(Table1[[#This Row],[OrderNo]],5)</f>
        <v>44003</v>
      </c>
      <c r="C233">
        <v>44003001</v>
      </c>
      <c r="D233">
        <v>1</v>
      </c>
      <c r="E233" s="2">
        <v>413.15</v>
      </c>
      <c r="F233" s="2">
        <v>699.1</v>
      </c>
      <c r="G233" s="1">
        <v>42942</v>
      </c>
      <c r="H233" s="6">
        <f>YEAR(Table1[[#This Row],[OrderDate]])</f>
        <v>2017</v>
      </c>
      <c r="I233" s="6">
        <f>MONTH(Table1[[#This Row],[OrderDate]])</f>
        <v>7</v>
      </c>
      <c r="J233" s="1">
        <v>42948</v>
      </c>
      <c r="K233">
        <v>6</v>
      </c>
      <c r="L233" t="s">
        <v>661</v>
      </c>
      <c r="M233" t="s">
        <v>662</v>
      </c>
      <c r="N233" t="s">
        <v>138</v>
      </c>
      <c r="O233" t="s">
        <v>96</v>
      </c>
      <c r="P233" t="str">
        <f>UPPER(Table1[[#This Row],[CustomerCountry]])</f>
        <v>GERMANY</v>
      </c>
      <c r="Q233" t="s">
        <v>23</v>
      </c>
      <c r="R233" t="s">
        <v>24</v>
      </c>
      <c r="S233" t="s">
        <v>337</v>
      </c>
      <c r="T233" t="s">
        <v>1</v>
      </c>
      <c r="U233" t="s">
        <v>47</v>
      </c>
    </row>
    <row r="234" spans="1:21" x14ac:dyDescent="0.3">
      <c r="A234" t="s">
        <v>663</v>
      </c>
      <c r="B234" t="str">
        <f>RIGHT(Table1[[#This Row],[OrderNo]],5)</f>
        <v>44004</v>
      </c>
      <c r="C234">
        <v>44004001</v>
      </c>
      <c r="D234">
        <v>1</v>
      </c>
      <c r="E234" s="2">
        <v>2171.29</v>
      </c>
      <c r="F234" s="2">
        <v>3578.27</v>
      </c>
      <c r="G234" s="1">
        <v>42942</v>
      </c>
      <c r="H234" s="6">
        <f>YEAR(Table1[[#This Row],[OrderDate]])</f>
        <v>2017</v>
      </c>
      <c r="I234" s="6">
        <f>MONTH(Table1[[#This Row],[OrderDate]])</f>
        <v>7</v>
      </c>
      <c r="J234" s="1">
        <v>42950</v>
      </c>
      <c r="K234">
        <v>8</v>
      </c>
      <c r="L234" t="s">
        <v>664</v>
      </c>
      <c r="M234" t="s">
        <v>655</v>
      </c>
      <c r="N234" t="s">
        <v>45</v>
      </c>
      <c r="O234" t="s">
        <v>41</v>
      </c>
      <c r="P234" t="str">
        <f>UPPER(Table1[[#This Row],[CustomerCountry]])</f>
        <v>UNITED STATES</v>
      </c>
      <c r="Q234" t="s">
        <v>23</v>
      </c>
      <c r="R234" t="s">
        <v>24</v>
      </c>
      <c r="S234" t="s">
        <v>25</v>
      </c>
      <c r="T234" t="s">
        <v>26</v>
      </c>
      <c r="U234" t="s">
        <v>27</v>
      </c>
    </row>
    <row r="235" spans="1:21" x14ac:dyDescent="0.3">
      <c r="A235" t="s">
        <v>665</v>
      </c>
      <c r="B235" t="str">
        <f>RIGHT(Table1[[#This Row],[OrderNo]],5)</f>
        <v>44005</v>
      </c>
      <c r="C235">
        <v>44005001</v>
      </c>
      <c r="D235">
        <v>1</v>
      </c>
      <c r="E235" s="2">
        <v>413.15</v>
      </c>
      <c r="F235" s="2">
        <v>699.1</v>
      </c>
      <c r="G235" s="1">
        <v>42942</v>
      </c>
      <c r="H235" s="6">
        <f>YEAR(Table1[[#This Row],[OrderDate]])</f>
        <v>2017</v>
      </c>
      <c r="I235" s="6">
        <f>MONTH(Table1[[#This Row],[OrderDate]])</f>
        <v>7</v>
      </c>
      <c r="J235" s="1">
        <v>42946</v>
      </c>
      <c r="K235">
        <v>4</v>
      </c>
      <c r="L235" t="s">
        <v>666</v>
      </c>
      <c r="M235" t="s">
        <v>21</v>
      </c>
      <c r="N235" t="s">
        <v>22</v>
      </c>
      <c r="O235" t="s">
        <v>0</v>
      </c>
      <c r="P235" t="str">
        <f>UPPER(Table1[[#This Row],[CustomerCountry]])</f>
        <v>CANADA</v>
      </c>
      <c r="Q235" t="s">
        <v>23</v>
      </c>
      <c r="R235" t="s">
        <v>24</v>
      </c>
      <c r="S235" t="s">
        <v>507</v>
      </c>
      <c r="T235" t="s">
        <v>1</v>
      </c>
      <c r="U235" t="s">
        <v>47</v>
      </c>
    </row>
    <row r="236" spans="1:21" x14ac:dyDescent="0.3">
      <c r="A236" t="s">
        <v>667</v>
      </c>
      <c r="B236" t="str">
        <f>RIGHT(Table1[[#This Row],[OrderNo]],5)</f>
        <v>44006</v>
      </c>
      <c r="C236">
        <v>44006001</v>
      </c>
      <c r="D236">
        <v>1</v>
      </c>
      <c r="E236" s="2">
        <v>2171.29</v>
      </c>
      <c r="F236" s="2">
        <v>3578.27</v>
      </c>
      <c r="G236" s="1">
        <v>42942</v>
      </c>
      <c r="H236" s="6">
        <f>YEAR(Table1[[#This Row],[OrderDate]])</f>
        <v>2017</v>
      </c>
      <c r="I236" s="6">
        <f>MONTH(Table1[[#This Row],[OrderDate]])</f>
        <v>7</v>
      </c>
      <c r="J236" s="1">
        <v>42949</v>
      </c>
      <c r="K236">
        <v>7</v>
      </c>
      <c r="L236" t="s">
        <v>668</v>
      </c>
      <c r="M236" t="s">
        <v>50</v>
      </c>
      <c r="N236" t="s">
        <v>51</v>
      </c>
      <c r="O236" t="s">
        <v>52</v>
      </c>
      <c r="P236" t="str">
        <f>UPPER(Table1[[#This Row],[CustomerCountry]])</f>
        <v>AUSTRALIA</v>
      </c>
      <c r="Q236" t="s">
        <v>23</v>
      </c>
      <c r="R236" t="s">
        <v>24</v>
      </c>
      <c r="S236" t="s">
        <v>25</v>
      </c>
      <c r="T236" t="s">
        <v>26</v>
      </c>
      <c r="U236" t="s">
        <v>27</v>
      </c>
    </row>
    <row r="237" spans="1:21" x14ac:dyDescent="0.3">
      <c r="A237" t="s">
        <v>669</v>
      </c>
      <c r="B237" t="str">
        <f>RIGHT(Table1[[#This Row],[OrderNo]],5)</f>
        <v>44007</v>
      </c>
      <c r="C237">
        <v>44007001</v>
      </c>
      <c r="D237">
        <v>1</v>
      </c>
      <c r="E237" s="2">
        <v>413.15</v>
      </c>
      <c r="F237" s="2">
        <v>699.1</v>
      </c>
      <c r="G237" s="1">
        <v>42942</v>
      </c>
      <c r="H237" s="6">
        <f>YEAR(Table1[[#This Row],[OrderDate]])</f>
        <v>2017</v>
      </c>
      <c r="I237" s="6">
        <f>MONTH(Table1[[#This Row],[OrderDate]])</f>
        <v>7</v>
      </c>
      <c r="J237" s="1">
        <v>42947</v>
      </c>
      <c r="K237">
        <v>5</v>
      </c>
      <c r="L237" t="s">
        <v>670</v>
      </c>
      <c r="M237" t="s">
        <v>184</v>
      </c>
      <c r="N237" t="s">
        <v>51</v>
      </c>
      <c r="O237" t="s">
        <v>52</v>
      </c>
      <c r="P237" t="str">
        <f>UPPER(Table1[[#This Row],[CustomerCountry]])</f>
        <v>AUSTRALIA</v>
      </c>
      <c r="Q237" t="s">
        <v>23</v>
      </c>
      <c r="R237" t="s">
        <v>24</v>
      </c>
      <c r="S237" t="s">
        <v>671</v>
      </c>
      <c r="T237" t="s">
        <v>26</v>
      </c>
      <c r="U237" t="s">
        <v>47</v>
      </c>
    </row>
    <row r="238" spans="1:21" x14ac:dyDescent="0.3">
      <c r="A238" t="s">
        <v>672</v>
      </c>
      <c r="B238" t="str">
        <f>RIGHT(Table1[[#This Row],[OrderNo]],5)</f>
        <v>44008</v>
      </c>
      <c r="C238">
        <v>44008001</v>
      </c>
      <c r="D238">
        <v>1</v>
      </c>
      <c r="E238" s="2">
        <v>2171.29</v>
      </c>
      <c r="F238" s="2">
        <v>3578.27</v>
      </c>
      <c r="G238" s="1">
        <v>42942</v>
      </c>
      <c r="H238" s="6">
        <f>YEAR(Table1[[#This Row],[OrderDate]])</f>
        <v>2017</v>
      </c>
      <c r="I238" s="6">
        <f>MONTH(Table1[[#This Row],[OrderDate]])</f>
        <v>7</v>
      </c>
      <c r="J238" s="1">
        <v>42948</v>
      </c>
      <c r="K238">
        <v>6</v>
      </c>
      <c r="L238" t="s">
        <v>673</v>
      </c>
      <c r="M238" t="s">
        <v>207</v>
      </c>
      <c r="N238" t="s">
        <v>40</v>
      </c>
      <c r="O238" t="s">
        <v>41</v>
      </c>
      <c r="P238" t="str">
        <f>UPPER(Table1[[#This Row],[CustomerCountry]])</f>
        <v>UNITED STATES</v>
      </c>
      <c r="Q238" t="s">
        <v>23</v>
      </c>
      <c r="R238" t="s">
        <v>24</v>
      </c>
      <c r="S238" t="s">
        <v>71</v>
      </c>
      <c r="T238" t="s">
        <v>26</v>
      </c>
      <c r="U238" t="s">
        <v>27</v>
      </c>
    </row>
    <row r="239" spans="1:21" x14ac:dyDescent="0.3">
      <c r="A239" t="s">
        <v>674</v>
      </c>
      <c r="B239" t="str">
        <f>RIGHT(Table1[[#This Row],[OrderNo]],5)</f>
        <v>44009</v>
      </c>
      <c r="C239">
        <v>44009001</v>
      </c>
      <c r="D239">
        <v>1</v>
      </c>
      <c r="E239" s="2">
        <v>2171.29</v>
      </c>
      <c r="F239" s="2">
        <v>3578.27</v>
      </c>
      <c r="G239" s="1">
        <v>42942</v>
      </c>
      <c r="H239" s="6">
        <f>YEAR(Table1[[#This Row],[OrderDate]])</f>
        <v>2017</v>
      </c>
      <c r="I239" s="6">
        <f>MONTH(Table1[[#This Row],[OrderDate]])</f>
        <v>7</v>
      </c>
      <c r="J239" s="1">
        <v>42949</v>
      </c>
      <c r="K239">
        <v>7</v>
      </c>
      <c r="L239" t="s">
        <v>675</v>
      </c>
      <c r="M239" t="s">
        <v>610</v>
      </c>
      <c r="N239" t="s">
        <v>115</v>
      </c>
      <c r="O239" t="s">
        <v>41</v>
      </c>
      <c r="P239" t="str">
        <f>UPPER(Table1[[#This Row],[CustomerCountry]])</f>
        <v>UNITED STATES</v>
      </c>
      <c r="Q239" t="s">
        <v>23</v>
      </c>
      <c r="R239" t="s">
        <v>24</v>
      </c>
      <c r="S239" t="s">
        <v>88</v>
      </c>
      <c r="T239" t="s">
        <v>26</v>
      </c>
      <c r="U239" t="s">
        <v>27</v>
      </c>
    </row>
    <row r="240" spans="1:21" x14ac:dyDescent="0.3">
      <c r="A240" t="s">
        <v>676</v>
      </c>
      <c r="B240" t="str">
        <f>RIGHT(Table1[[#This Row],[OrderNo]],5)</f>
        <v>44010</v>
      </c>
      <c r="C240">
        <v>44010001</v>
      </c>
      <c r="D240">
        <v>1</v>
      </c>
      <c r="E240" s="2">
        <v>2171.29</v>
      </c>
      <c r="F240" s="2">
        <v>3578.27</v>
      </c>
      <c r="G240" s="1">
        <v>42942</v>
      </c>
      <c r="H240" s="6">
        <f>YEAR(Table1[[#This Row],[OrderDate]])</f>
        <v>2017</v>
      </c>
      <c r="I240" s="6">
        <f>MONTH(Table1[[#This Row],[OrderDate]])</f>
        <v>7</v>
      </c>
      <c r="J240" s="1">
        <v>42949</v>
      </c>
      <c r="K240">
        <v>7</v>
      </c>
      <c r="L240" t="s">
        <v>677</v>
      </c>
      <c r="M240" t="s">
        <v>547</v>
      </c>
      <c r="N240" t="s">
        <v>78</v>
      </c>
      <c r="O240" t="s">
        <v>79</v>
      </c>
      <c r="P240" t="str">
        <f>UPPER(Table1[[#This Row],[CustomerCountry]])</f>
        <v>UNITED KINGDOM</v>
      </c>
      <c r="Q240" t="s">
        <v>23</v>
      </c>
      <c r="R240" t="s">
        <v>24</v>
      </c>
      <c r="S240" t="s">
        <v>25</v>
      </c>
      <c r="T240" t="s">
        <v>26</v>
      </c>
      <c r="U240" t="s">
        <v>27</v>
      </c>
    </row>
    <row r="241" spans="1:21" x14ac:dyDescent="0.3">
      <c r="A241" t="s">
        <v>678</v>
      </c>
      <c r="B241" t="str">
        <f>RIGHT(Table1[[#This Row],[OrderNo]],5)</f>
        <v>44011</v>
      </c>
      <c r="C241">
        <v>44011001</v>
      </c>
      <c r="D241">
        <v>1</v>
      </c>
      <c r="E241" s="2">
        <v>2171.29</v>
      </c>
      <c r="F241" s="2">
        <v>3578.27</v>
      </c>
      <c r="G241" s="1">
        <v>42942</v>
      </c>
      <c r="H241" s="6">
        <f>YEAR(Table1[[#This Row],[OrderDate]])</f>
        <v>2017</v>
      </c>
      <c r="I241" s="6">
        <f>MONTH(Table1[[#This Row],[OrderDate]])</f>
        <v>7</v>
      </c>
      <c r="J241" s="1">
        <v>42944</v>
      </c>
      <c r="K241">
        <v>2</v>
      </c>
      <c r="L241" t="s">
        <v>679</v>
      </c>
      <c r="M241" t="s">
        <v>680</v>
      </c>
      <c r="N241" t="s">
        <v>681</v>
      </c>
      <c r="O241" t="s">
        <v>96</v>
      </c>
      <c r="P241" t="str">
        <f>UPPER(Table1[[#This Row],[CustomerCountry]])</f>
        <v>GERMANY</v>
      </c>
      <c r="Q241" t="s">
        <v>23</v>
      </c>
      <c r="R241" t="s">
        <v>24</v>
      </c>
      <c r="S241" t="s">
        <v>25</v>
      </c>
      <c r="T241" t="s">
        <v>26</v>
      </c>
      <c r="U241" t="s">
        <v>27</v>
      </c>
    </row>
    <row r="242" spans="1:21" x14ac:dyDescent="0.3">
      <c r="A242" t="s">
        <v>682</v>
      </c>
      <c r="B242" t="str">
        <f>RIGHT(Table1[[#This Row],[OrderNo]],5)</f>
        <v>44012</v>
      </c>
      <c r="C242">
        <v>44012001</v>
      </c>
      <c r="D242">
        <v>1</v>
      </c>
      <c r="E242" s="2">
        <v>1898.09</v>
      </c>
      <c r="F242" s="2">
        <v>3374.99</v>
      </c>
      <c r="G242" s="1">
        <v>42942</v>
      </c>
      <c r="H242" s="6">
        <f>YEAR(Table1[[#This Row],[OrderDate]])</f>
        <v>2017</v>
      </c>
      <c r="I242" s="6">
        <f>MONTH(Table1[[#This Row],[OrderDate]])</f>
        <v>7</v>
      </c>
      <c r="J242" s="1">
        <v>42951</v>
      </c>
      <c r="K242">
        <v>9</v>
      </c>
      <c r="L242" t="s">
        <v>683</v>
      </c>
      <c r="M242" t="s">
        <v>156</v>
      </c>
      <c r="N242" t="s">
        <v>51</v>
      </c>
      <c r="O242" t="s">
        <v>52</v>
      </c>
      <c r="P242" t="str">
        <f>UPPER(Table1[[#This Row],[CustomerCountry]])</f>
        <v>AUSTRALIA</v>
      </c>
      <c r="Q242" t="s">
        <v>23</v>
      </c>
      <c r="R242" t="s">
        <v>33</v>
      </c>
      <c r="S242" t="s">
        <v>435</v>
      </c>
      <c r="T242" t="s">
        <v>1</v>
      </c>
      <c r="U242" t="s">
        <v>36</v>
      </c>
    </row>
    <row r="243" spans="1:21" x14ac:dyDescent="0.3">
      <c r="A243" t="s">
        <v>684</v>
      </c>
      <c r="B243" t="str">
        <f>RIGHT(Table1[[#This Row],[OrderNo]],5)</f>
        <v>44013</v>
      </c>
      <c r="C243">
        <v>44013001</v>
      </c>
      <c r="D243">
        <v>1</v>
      </c>
      <c r="E243" s="2">
        <v>2171.29</v>
      </c>
      <c r="F243" s="2">
        <v>3578.27</v>
      </c>
      <c r="G243" s="1">
        <v>42942</v>
      </c>
      <c r="H243" s="6">
        <f>YEAR(Table1[[#This Row],[OrderDate]])</f>
        <v>2017</v>
      </c>
      <c r="I243" s="6">
        <f>MONTH(Table1[[#This Row],[OrderDate]])</f>
        <v>7</v>
      </c>
      <c r="J243" s="1">
        <v>42945</v>
      </c>
      <c r="K243">
        <v>3</v>
      </c>
      <c r="L243" t="s">
        <v>685</v>
      </c>
      <c r="M243" t="s">
        <v>109</v>
      </c>
      <c r="N243" t="s">
        <v>51</v>
      </c>
      <c r="O243" t="s">
        <v>52</v>
      </c>
      <c r="P243" t="str">
        <f>UPPER(Table1[[#This Row],[CustomerCountry]])</f>
        <v>AUSTRALIA</v>
      </c>
      <c r="Q243" t="s">
        <v>23</v>
      </c>
      <c r="R243" t="s">
        <v>24</v>
      </c>
      <c r="S243" t="s">
        <v>71</v>
      </c>
      <c r="T243" t="s">
        <v>26</v>
      </c>
      <c r="U243" t="s">
        <v>27</v>
      </c>
    </row>
    <row r="244" spans="1:21" x14ac:dyDescent="0.3">
      <c r="A244" t="s">
        <v>686</v>
      </c>
      <c r="B244" t="str">
        <f>RIGHT(Table1[[#This Row],[OrderNo]],5)</f>
        <v>44014</v>
      </c>
      <c r="C244">
        <v>44014001</v>
      </c>
      <c r="D244">
        <v>1</v>
      </c>
      <c r="E244" s="2">
        <v>2171.29</v>
      </c>
      <c r="F244" s="2">
        <v>3578.27</v>
      </c>
      <c r="G244" s="1">
        <v>42943</v>
      </c>
      <c r="H244" s="6">
        <f>YEAR(Table1[[#This Row],[OrderDate]])</f>
        <v>2017</v>
      </c>
      <c r="I244" s="6">
        <f>MONTH(Table1[[#This Row],[OrderDate]])</f>
        <v>7</v>
      </c>
      <c r="J244" s="1">
        <v>42951</v>
      </c>
      <c r="K244">
        <v>8</v>
      </c>
      <c r="L244" t="s">
        <v>687</v>
      </c>
      <c r="M244" t="s">
        <v>270</v>
      </c>
      <c r="N244" t="s">
        <v>45</v>
      </c>
      <c r="O244" t="s">
        <v>41</v>
      </c>
      <c r="P244" t="str">
        <f>UPPER(Table1[[#This Row],[CustomerCountry]])</f>
        <v>UNITED STATES</v>
      </c>
      <c r="Q244" t="s">
        <v>23</v>
      </c>
      <c r="R244" t="s">
        <v>24</v>
      </c>
      <c r="S244" t="s">
        <v>84</v>
      </c>
      <c r="T244" t="s">
        <v>26</v>
      </c>
      <c r="U244" t="s">
        <v>27</v>
      </c>
    </row>
    <row r="245" spans="1:21" x14ac:dyDescent="0.3">
      <c r="A245" t="s">
        <v>688</v>
      </c>
      <c r="B245" t="str">
        <f>RIGHT(Table1[[#This Row],[OrderNo]],5)</f>
        <v>44015</v>
      </c>
      <c r="C245">
        <v>44015001</v>
      </c>
      <c r="D245">
        <v>1</v>
      </c>
      <c r="E245" s="2">
        <v>2171.29</v>
      </c>
      <c r="F245" s="2">
        <v>3578.27</v>
      </c>
      <c r="G245" s="1">
        <v>42943</v>
      </c>
      <c r="H245" s="6">
        <f>YEAR(Table1[[#This Row],[OrderDate]])</f>
        <v>2017</v>
      </c>
      <c r="I245" s="6">
        <f>MONTH(Table1[[#This Row],[OrderDate]])</f>
        <v>7</v>
      </c>
      <c r="J245" s="1">
        <v>42951</v>
      </c>
      <c r="K245">
        <v>8</v>
      </c>
      <c r="L245" t="s">
        <v>689</v>
      </c>
      <c r="M245" t="s">
        <v>190</v>
      </c>
      <c r="N245" t="s">
        <v>78</v>
      </c>
      <c r="O245" t="s">
        <v>79</v>
      </c>
      <c r="P245" t="str">
        <f>UPPER(Table1[[#This Row],[CustomerCountry]])</f>
        <v>UNITED KINGDOM</v>
      </c>
      <c r="Q245" t="s">
        <v>23</v>
      </c>
      <c r="R245" t="s">
        <v>24</v>
      </c>
      <c r="S245" t="s">
        <v>55</v>
      </c>
      <c r="T245" t="s">
        <v>26</v>
      </c>
      <c r="U245" t="s">
        <v>27</v>
      </c>
    </row>
    <row r="246" spans="1:21" x14ac:dyDescent="0.3">
      <c r="A246" t="s">
        <v>690</v>
      </c>
      <c r="B246" t="str">
        <f>RIGHT(Table1[[#This Row],[OrderNo]],5)</f>
        <v>44016</v>
      </c>
      <c r="C246">
        <v>44016001</v>
      </c>
      <c r="D246">
        <v>1</v>
      </c>
      <c r="E246" s="2">
        <v>1898.09</v>
      </c>
      <c r="F246" s="2">
        <v>3374.99</v>
      </c>
      <c r="G246" s="1">
        <v>42943</v>
      </c>
      <c r="H246" s="6">
        <f>YEAR(Table1[[#This Row],[OrderDate]])</f>
        <v>2017</v>
      </c>
      <c r="I246" s="6">
        <f>MONTH(Table1[[#This Row],[OrderDate]])</f>
        <v>7</v>
      </c>
      <c r="J246" s="1">
        <v>42953</v>
      </c>
      <c r="K246">
        <v>10</v>
      </c>
      <c r="L246" t="s">
        <v>691</v>
      </c>
      <c r="M246" t="s">
        <v>692</v>
      </c>
      <c r="N246" t="s">
        <v>78</v>
      </c>
      <c r="O246" t="s">
        <v>79</v>
      </c>
      <c r="P246" t="str">
        <f>UPPER(Table1[[#This Row],[CustomerCountry]])</f>
        <v>UNITED KINGDOM</v>
      </c>
      <c r="Q246" t="s">
        <v>23</v>
      </c>
      <c r="R246" t="s">
        <v>33</v>
      </c>
      <c r="S246" t="s">
        <v>160</v>
      </c>
      <c r="T246" t="s">
        <v>1</v>
      </c>
      <c r="U246" t="s">
        <v>36</v>
      </c>
    </row>
    <row r="247" spans="1:21" x14ac:dyDescent="0.3">
      <c r="A247" t="s">
        <v>693</v>
      </c>
      <c r="B247" t="str">
        <f>RIGHT(Table1[[#This Row],[OrderNo]],5)</f>
        <v>44017</v>
      </c>
      <c r="C247">
        <v>44017001</v>
      </c>
      <c r="D247">
        <v>1</v>
      </c>
      <c r="E247" s="2">
        <v>2171.29</v>
      </c>
      <c r="F247" s="2">
        <v>3578.27</v>
      </c>
      <c r="G247" s="1">
        <v>42943</v>
      </c>
      <c r="H247" s="6">
        <f>YEAR(Table1[[#This Row],[OrderDate]])</f>
        <v>2017</v>
      </c>
      <c r="I247" s="6">
        <f>MONTH(Table1[[#This Row],[OrderDate]])</f>
        <v>7</v>
      </c>
      <c r="J247" s="1">
        <v>42948</v>
      </c>
      <c r="K247">
        <v>5</v>
      </c>
      <c r="L247" t="s">
        <v>694</v>
      </c>
      <c r="M247" t="s">
        <v>207</v>
      </c>
      <c r="N247" t="s">
        <v>40</v>
      </c>
      <c r="O247" t="s">
        <v>41</v>
      </c>
      <c r="P247" t="str">
        <f>UPPER(Table1[[#This Row],[CustomerCountry]])</f>
        <v>UNITED STATES</v>
      </c>
      <c r="Q247" t="s">
        <v>23</v>
      </c>
      <c r="R247" t="s">
        <v>24</v>
      </c>
      <c r="S247" t="s">
        <v>25</v>
      </c>
      <c r="T247" t="s">
        <v>26</v>
      </c>
      <c r="U247" t="s">
        <v>27</v>
      </c>
    </row>
    <row r="248" spans="1:21" x14ac:dyDescent="0.3">
      <c r="A248" t="s">
        <v>695</v>
      </c>
      <c r="B248" t="str">
        <f>RIGHT(Table1[[#This Row],[OrderNo]],5)</f>
        <v>44018</v>
      </c>
      <c r="C248">
        <v>44018001</v>
      </c>
      <c r="D248">
        <v>1</v>
      </c>
      <c r="E248" s="2">
        <v>1898.09</v>
      </c>
      <c r="F248" s="2">
        <v>3374.99</v>
      </c>
      <c r="G248" s="1">
        <v>42943</v>
      </c>
      <c r="H248" s="6">
        <f>YEAR(Table1[[#This Row],[OrderDate]])</f>
        <v>2017</v>
      </c>
      <c r="I248" s="6">
        <f>MONTH(Table1[[#This Row],[OrderDate]])</f>
        <v>7</v>
      </c>
      <c r="J248" s="1">
        <v>42952</v>
      </c>
      <c r="K248">
        <v>9</v>
      </c>
      <c r="L248" t="s">
        <v>696</v>
      </c>
      <c r="M248" t="s">
        <v>697</v>
      </c>
      <c r="N248" t="s">
        <v>115</v>
      </c>
      <c r="O248" t="s">
        <v>41</v>
      </c>
      <c r="P248" t="str">
        <f>UPPER(Table1[[#This Row],[CustomerCountry]])</f>
        <v>UNITED STATES</v>
      </c>
      <c r="Q248" t="s">
        <v>23</v>
      </c>
      <c r="R248" t="s">
        <v>33</v>
      </c>
      <c r="S248" t="s">
        <v>160</v>
      </c>
      <c r="T248" t="s">
        <v>1</v>
      </c>
      <c r="U248" t="s">
        <v>36</v>
      </c>
    </row>
    <row r="249" spans="1:21" x14ac:dyDescent="0.3">
      <c r="A249" t="s">
        <v>698</v>
      </c>
      <c r="B249" t="str">
        <f>RIGHT(Table1[[#This Row],[OrderNo]],5)</f>
        <v>44019</v>
      </c>
      <c r="C249">
        <v>44019001</v>
      </c>
      <c r="D249">
        <v>1</v>
      </c>
      <c r="E249" s="2">
        <v>2171.29</v>
      </c>
      <c r="F249" s="2">
        <v>3578.27</v>
      </c>
      <c r="G249" s="1">
        <v>42943</v>
      </c>
      <c r="H249" s="6">
        <f>YEAR(Table1[[#This Row],[OrderDate]])</f>
        <v>2017</v>
      </c>
      <c r="I249" s="6">
        <f>MONTH(Table1[[#This Row],[OrderDate]])</f>
        <v>7</v>
      </c>
      <c r="J249" s="1">
        <v>42945</v>
      </c>
      <c r="K249">
        <v>2</v>
      </c>
      <c r="L249" t="s">
        <v>699</v>
      </c>
      <c r="M249" t="s">
        <v>50</v>
      </c>
      <c r="N249" t="s">
        <v>51</v>
      </c>
      <c r="O249" t="s">
        <v>52</v>
      </c>
      <c r="P249" t="str">
        <f>UPPER(Table1[[#This Row],[CustomerCountry]])</f>
        <v>AUSTRALIA</v>
      </c>
      <c r="Q249" t="s">
        <v>23</v>
      </c>
      <c r="R249" t="s">
        <v>24</v>
      </c>
      <c r="S249" t="s">
        <v>25</v>
      </c>
      <c r="T249" t="s">
        <v>26</v>
      </c>
      <c r="U249" t="s">
        <v>27</v>
      </c>
    </row>
    <row r="250" spans="1:21" x14ac:dyDescent="0.3">
      <c r="A250" t="s">
        <v>700</v>
      </c>
      <c r="B250" t="str">
        <f>RIGHT(Table1[[#This Row],[OrderNo]],5)</f>
        <v>44020</v>
      </c>
      <c r="C250">
        <v>44020001</v>
      </c>
      <c r="D250">
        <v>1</v>
      </c>
      <c r="E250" s="2">
        <v>2171.29</v>
      </c>
      <c r="F250" s="2">
        <v>3578.27</v>
      </c>
      <c r="G250" s="1">
        <v>42943</v>
      </c>
      <c r="H250" s="6">
        <f>YEAR(Table1[[#This Row],[OrderDate]])</f>
        <v>2017</v>
      </c>
      <c r="I250" s="6">
        <f>MONTH(Table1[[#This Row],[OrderDate]])</f>
        <v>7</v>
      </c>
      <c r="J250" s="1">
        <v>42952</v>
      </c>
      <c r="K250">
        <v>9</v>
      </c>
      <c r="L250" t="s">
        <v>701</v>
      </c>
      <c r="M250" t="s">
        <v>144</v>
      </c>
      <c r="N250" t="s">
        <v>63</v>
      </c>
      <c r="O250" t="s">
        <v>52</v>
      </c>
      <c r="P250" t="str">
        <f>UPPER(Table1[[#This Row],[CustomerCountry]])</f>
        <v>AUSTRALIA</v>
      </c>
      <c r="Q250" t="s">
        <v>23</v>
      </c>
      <c r="R250" t="s">
        <v>24</v>
      </c>
      <c r="S250" t="s">
        <v>55</v>
      </c>
      <c r="T250" t="s">
        <v>26</v>
      </c>
      <c r="U250" t="s">
        <v>27</v>
      </c>
    </row>
    <row r="251" spans="1:21" x14ac:dyDescent="0.3">
      <c r="A251" t="s">
        <v>702</v>
      </c>
      <c r="B251" t="str">
        <f>RIGHT(Table1[[#This Row],[OrderNo]],5)</f>
        <v>44021</v>
      </c>
      <c r="C251">
        <v>44021001</v>
      </c>
      <c r="D251">
        <v>1</v>
      </c>
      <c r="E251" s="2">
        <v>1898.09</v>
      </c>
      <c r="F251" s="2">
        <v>3374.99</v>
      </c>
      <c r="G251" s="1">
        <v>42943</v>
      </c>
      <c r="H251" s="6">
        <f>YEAR(Table1[[#This Row],[OrderDate]])</f>
        <v>2017</v>
      </c>
      <c r="I251" s="6">
        <f>MONTH(Table1[[#This Row],[OrderDate]])</f>
        <v>7</v>
      </c>
      <c r="J251" s="1">
        <v>42947</v>
      </c>
      <c r="K251">
        <v>4</v>
      </c>
      <c r="L251" t="s">
        <v>703</v>
      </c>
      <c r="M251" t="s">
        <v>105</v>
      </c>
      <c r="N251" t="s">
        <v>106</v>
      </c>
      <c r="O251" t="s">
        <v>52</v>
      </c>
      <c r="P251" t="str">
        <f>UPPER(Table1[[#This Row],[CustomerCountry]])</f>
        <v>AUSTRALIA</v>
      </c>
      <c r="Q251" t="s">
        <v>23</v>
      </c>
      <c r="R251" t="s">
        <v>33</v>
      </c>
      <c r="S251" t="s">
        <v>419</v>
      </c>
      <c r="T251" t="s">
        <v>1</v>
      </c>
      <c r="U251" t="s">
        <v>36</v>
      </c>
    </row>
    <row r="252" spans="1:21" x14ac:dyDescent="0.3">
      <c r="A252" t="s">
        <v>704</v>
      </c>
      <c r="B252" t="str">
        <f>RIGHT(Table1[[#This Row],[OrderNo]],5)</f>
        <v>44022</v>
      </c>
      <c r="C252">
        <v>44022001</v>
      </c>
      <c r="D252">
        <v>1</v>
      </c>
      <c r="E252" s="2">
        <v>2171.29</v>
      </c>
      <c r="F252" s="2">
        <v>3578.27</v>
      </c>
      <c r="G252" s="1">
        <v>42944</v>
      </c>
      <c r="H252" s="6">
        <f>YEAR(Table1[[#This Row],[OrderDate]])</f>
        <v>2017</v>
      </c>
      <c r="I252" s="6">
        <f>MONTH(Table1[[#This Row],[OrderDate]])</f>
        <v>7</v>
      </c>
      <c r="J252" s="1">
        <v>42946</v>
      </c>
      <c r="K252">
        <v>2</v>
      </c>
      <c r="L252" t="s">
        <v>705</v>
      </c>
      <c r="M252" t="s">
        <v>706</v>
      </c>
      <c r="N252" t="s">
        <v>22</v>
      </c>
      <c r="O252" t="s">
        <v>0</v>
      </c>
      <c r="P252" t="str">
        <f>UPPER(Table1[[#This Row],[CustomerCountry]])</f>
        <v>CANADA</v>
      </c>
      <c r="Q252" t="s">
        <v>23</v>
      </c>
      <c r="R252" t="s">
        <v>24</v>
      </c>
      <c r="S252" t="s">
        <v>84</v>
      </c>
      <c r="T252" t="s">
        <v>26</v>
      </c>
      <c r="U252" t="s">
        <v>27</v>
      </c>
    </row>
    <row r="253" spans="1:21" x14ac:dyDescent="0.3">
      <c r="A253" t="s">
        <v>707</v>
      </c>
      <c r="B253" t="str">
        <f>RIGHT(Table1[[#This Row],[OrderNo]],5)</f>
        <v>44023</v>
      </c>
      <c r="C253">
        <v>44023001</v>
      </c>
      <c r="D253">
        <v>1</v>
      </c>
      <c r="E253" s="2">
        <v>1898.09</v>
      </c>
      <c r="F253" s="2">
        <v>3374.99</v>
      </c>
      <c r="G253" s="1">
        <v>42944</v>
      </c>
      <c r="H253" s="6">
        <f>YEAR(Table1[[#This Row],[OrderDate]])</f>
        <v>2017</v>
      </c>
      <c r="I253" s="6">
        <f>MONTH(Table1[[#This Row],[OrderDate]])</f>
        <v>7</v>
      </c>
      <c r="J253" s="1">
        <v>42951</v>
      </c>
      <c r="K253">
        <v>7</v>
      </c>
      <c r="L253" t="s">
        <v>708</v>
      </c>
      <c r="M253" t="s">
        <v>591</v>
      </c>
      <c r="N253" t="s">
        <v>22</v>
      </c>
      <c r="O253" t="s">
        <v>0</v>
      </c>
      <c r="P253" t="str">
        <f>UPPER(Table1[[#This Row],[CustomerCountry]])</f>
        <v>CANADA</v>
      </c>
      <c r="Q253" t="s">
        <v>23</v>
      </c>
      <c r="R253" t="s">
        <v>33</v>
      </c>
      <c r="S253" t="s">
        <v>435</v>
      </c>
      <c r="T253" t="s">
        <v>1</v>
      </c>
      <c r="U253" t="s">
        <v>36</v>
      </c>
    </row>
    <row r="254" spans="1:21" x14ac:dyDescent="0.3">
      <c r="A254" t="s">
        <v>709</v>
      </c>
      <c r="B254" t="str">
        <f>RIGHT(Table1[[#This Row],[OrderNo]],5)</f>
        <v>44024</v>
      </c>
      <c r="C254">
        <v>44024001</v>
      </c>
      <c r="D254">
        <v>1</v>
      </c>
      <c r="E254" s="2">
        <v>2171.29</v>
      </c>
      <c r="F254" s="2">
        <v>3578.27</v>
      </c>
      <c r="G254" s="1">
        <v>42944</v>
      </c>
      <c r="H254" s="6">
        <f>YEAR(Table1[[#This Row],[OrderDate]])</f>
        <v>2017</v>
      </c>
      <c r="I254" s="6">
        <f>MONTH(Table1[[#This Row],[OrderDate]])</f>
        <v>7</v>
      </c>
      <c r="J254" s="1">
        <v>42952</v>
      </c>
      <c r="K254">
        <v>8</v>
      </c>
      <c r="L254" t="s">
        <v>710</v>
      </c>
      <c r="M254" t="s">
        <v>528</v>
      </c>
      <c r="N254" t="s">
        <v>106</v>
      </c>
      <c r="O254" t="s">
        <v>52</v>
      </c>
      <c r="P254" t="str">
        <f>UPPER(Table1[[#This Row],[CustomerCountry]])</f>
        <v>AUSTRALIA</v>
      </c>
      <c r="Q254" t="s">
        <v>23</v>
      </c>
      <c r="R254" t="s">
        <v>24</v>
      </c>
      <c r="S254" t="s">
        <v>88</v>
      </c>
      <c r="T254" t="s">
        <v>26</v>
      </c>
      <c r="U254" t="s">
        <v>27</v>
      </c>
    </row>
    <row r="255" spans="1:21" x14ac:dyDescent="0.3">
      <c r="A255" t="s">
        <v>711</v>
      </c>
      <c r="B255" t="str">
        <f>RIGHT(Table1[[#This Row],[OrderNo]],5)</f>
        <v>44025</v>
      </c>
      <c r="C255">
        <v>44025001</v>
      </c>
      <c r="D255">
        <v>1</v>
      </c>
      <c r="E255" s="2">
        <v>2171.29</v>
      </c>
      <c r="F255" s="2">
        <v>3578.27</v>
      </c>
      <c r="G255" s="1">
        <v>42944</v>
      </c>
      <c r="H255" s="6">
        <f>YEAR(Table1[[#This Row],[OrderDate]])</f>
        <v>2017</v>
      </c>
      <c r="I255" s="6">
        <f>MONTH(Table1[[#This Row],[OrderDate]])</f>
        <v>7</v>
      </c>
      <c r="J255" s="1">
        <v>42947</v>
      </c>
      <c r="K255">
        <v>3</v>
      </c>
      <c r="L255" t="s">
        <v>712</v>
      </c>
      <c r="M255" t="s">
        <v>565</v>
      </c>
      <c r="N255" t="s">
        <v>51</v>
      </c>
      <c r="O255" t="s">
        <v>52</v>
      </c>
      <c r="P255" t="str">
        <f>UPPER(Table1[[#This Row],[CustomerCountry]])</f>
        <v>AUSTRALIA</v>
      </c>
      <c r="Q255" t="s">
        <v>23</v>
      </c>
      <c r="R255" t="s">
        <v>24</v>
      </c>
      <c r="S255" t="s">
        <v>88</v>
      </c>
      <c r="T255" t="s">
        <v>26</v>
      </c>
      <c r="U255" t="s">
        <v>27</v>
      </c>
    </row>
    <row r="256" spans="1:21" x14ac:dyDescent="0.3">
      <c r="A256" t="s">
        <v>713</v>
      </c>
      <c r="B256" t="str">
        <f>RIGHT(Table1[[#This Row],[OrderNo]],5)</f>
        <v>44026</v>
      </c>
      <c r="C256">
        <v>44026001</v>
      </c>
      <c r="D256">
        <v>1</v>
      </c>
      <c r="E256" s="2">
        <v>2171.29</v>
      </c>
      <c r="F256" s="2">
        <v>3578.27</v>
      </c>
      <c r="G256" s="1">
        <v>42944</v>
      </c>
      <c r="H256" s="6">
        <f>YEAR(Table1[[#This Row],[OrderDate]])</f>
        <v>2017</v>
      </c>
      <c r="I256" s="6">
        <f>MONTH(Table1[[#This Row],[OrderDate]])</f>
        <v>7</v>
      </c>
      <c r="J256" s="1">
        <v>42953</v>
      </c>
      <c r="K256">
        <v>9</v>
      </c>
      <c r="L256" t="s">
        <v>714</v>
      </c>
      <c r="M256" t="s">
        <v>105</v>
      </c>
      <c r="N256" t="s">
        <v>106</v>
      </c>
      <c r="O256" t="s">
        <v>52</v>
      </c>
      <c r="P256" t="str">
        <f>UPPER(Table1[[#This Row],[CustomerCountry]])</f>
        <v>AUSTRALIA</v>
      </c>
      <c r="Q256" t="s">
        <v>23</v>
      </c>
      <c r="R256" t="s">
        <v>24</v>
      </c>
      <c r="S256" t="s">
        <v>25</v>
      </c>
      <c r="T256" t="s">
        <v>26</v>
      </c>
      <c r="U256" t="s">
        <v>27</v>
      </c>
    </row>
    <row r="257" spans="1:21" x14ac:dyDescent="0.3">
      <c r="A257" t="s">
        <v>715</v>
      </c>
      <c r="B257" t="str">
        <f>RIGHT(Table1[[#This Row],[OrderNo]],5)</f>
        <v>44027</v>
      </c>
      <c r="C257">
        <v>44027001</v>
      </c>
      <c r="D257">
        <v>1</v>
      </c>
      <c r="E257" s="2">
        <v>2171.29</v>
      </c>
      <c r="F257" s="2">
        <v>3578.27</v>
      </c>
      <c r="G257" s="1">
        <v>42944</v>
      </c>
      <c r="H257" s="6">
        <f>YEAR(Table1[[#This Row],[OrderDate]])</f>
        <v>2017</v>
      </c>
      <c r="I257" s="6">
        <f>MONTH(Table1[[#This Row],[OrderDate]])</f>
        <v>7</v>
      </c>
      <c r="J257" s="1">
        <v>42947</v>
      </c>
      <c r="K257">
        <v>3</v>
      </c>
      <c r="L257" t="s">
        <v>716</v>
      </c>
      <c r="M257" t="s">
        <v>717</v>
      </c>
      <c r="N257" t="s">
        <v>22</v>
      </c>
      <c r="O257" t="s">
        <v>0</v>
      </c>
      <c r="P257" t="str">
        <f>UPPER(Table1[[#This Row],[CustomerCountry]])</f>
        <v>CANADA</v>
      </c>
      <c r="Q257" t="s">
        <v>23</v>
      </c>
      <c r="R257" t="s">
        <v>24</v>
      </c>
      <c r="S257" t="s">
        <v>25</v>
      </c>
      <c r="T257" t="s">
        <v>26</v>
      </c>
      <c r="U257" t="s">
        <v>27</v>
      </c>
    </row>
    <row r="258" spans="1:21" x14ac:dyDescent="0.3">
      <c r="A258" t="s">
        <v>718</v>
      </c>
      <c r="B258" t="str">
        <f>RIGHT(Table1[[#This Row],[OrderNo]],5)</f>
        <v>44028</v>
      </c>
      <c r="C258">
        <v>44028001</v>
      </c>
      <c r="D258">
        <v>1</v>
      </c>
      <c r="E258" s="2">
        <v>2171.29</v>
      </c>
      <c r="F258" s="2">
        <v>3578.27</v>
      </c>
      <c r="G258" s="1">
        <v>42944</v>
      </c>
      <c r="H258" s="6">
        <f>YEAR(Table1[[#This Row],[OrderDate]])</f>
        <v>2017</v>
      </c>
      <c r="I258" s="6">
        <f>MONTH(Table1[[#This Row],[OrderDate]])</f>
        <v>7</v>
      </c>
      <c r="J258" s="1">
        <v>42952</v>
      </c>
      <c r="K258">
        <v>8</v>
      </c>
      <c r="L258" t="s">
        <v>719</v>
      </c>
      <c r="M258" t="s">
        <v>391</v>
      </c>
      <c r="N258" t="s">
        <v>51</v>
      </c>
      <c r="O258" t="s">
        <v>52</v>
      </c>
      <c r="P258" t="str">
        <f>UPPER(Table1[[#This Row],[CustomerCountry]])</f>
        <v>AUSTRALIA</v>
      </c>
      <c r="Q258" t="s">
        <v>23</v>
      </c>
      <c r="R258" t="s">
        <v>24</v>
      </c>
      <c r="S258" t="s">
        <v>71</v>
      </c>
      <c r="T258" t="s">
        <v>26</v>
      </c>
      <c r="U258" t="s">
        <v>27</v>
      </c>
    </row>
    <row r="259" spans="1:21" x14ac:dyDescent="0.3">
      <c r="A259" t="s">
        <v>720</v>
      </c>
      <c r="B259" t="str">
        <f>RIGHT(Table1[[#This Row],[OrderNo]],5)</f>
        <v>44029</v>
      </c>
      <c r="C259">
        <v>44029001</v>
      </c>
      <c r="D259">
        <v>1</v>
      </c>
      <c r="E259" s="2">
        <v>1898.09</v>
      </c>
      <c r="F259" s="2">
        <v>3374.99</v>
      </c>
      <c r="G259" s="1">
        <v>42944</v>
      </c>
      <c r="H259" s="6">
        <f>YEAR(Table1[[#This Row],[OrderDate]])</f>
        <v>2017</v>
      </c>
      <c r="I259" s="6">
        <f>MONTH(Table1[[#This Row],[OrderDate]])</f>
        <v>7</v>
      </c>
      <c r="J259" s="1">
        <v>42947</v>
      </c>
      <c r="K259">
        <v>3</v>
      </c>
      <c r="L259" t="s">
        <v>721</v>
      </c>
      <c r="M259" t="s">
        <v>170</v>
      </c>
      <c r="N259" t="s">
        <v>171</v>
      </c>
      <c r="O259" t="s">
        <v>52</v>
      </c>
      <c r="P259" t="str">
        <f>UPPER(Table1[[#This Row],[CustomerCountry]])</f>
        <v>AUSTRALIA</v>
      </c>
      <c r="Q259" t="s">
        <v>23</v>
      </c>
      <c r="R259" t="s">
        <v>33</v>
      </c>
      <c r="S259" t="s">
        <v>160</v>
      </c>
      <c r="T259" t="s">
        <v>1</v>
      </c>
      <c r="U259" t="s">
        <v>36</v>
      </c>
    </row>
    <row r="260" spans="1:21" x14ac:dyDescent="0.3">
      <c r="A260" t="s">
        <v>722</v>
      </c>
      <c r="B260" t="str">
        <f>RIGHT(Table1[[#This Row],[OrderNo]],5)</f>
        <v>44030</v>
      </c>
      <c r="C260">
        <v>44030001</v>
      </c>
      <c r="D260">
        <v>1</v>
      </c>
      <c r="E260" s="2">
        <v>2171.29</v>
      </c>
      <c r="F260" s="2">
        <v>3578.27</v>
      </c>
      <c r="G260" s="1">
        <v>42945</v>
      </c>
      <c r="H260" s="6">
        <f>YEAR(Table1[[#This Row],[OrderDate]])</f>
        <v>2017</v>
      </c>
      <c r="I260" s="6">
        <f>MONTH(Table1[[#This Row],[OrderDate]])</f>
        <v>7</v>
      </c>
      <c r="J260" s="1">
        <v>42948</v>
      </c>
      <c r="K260">
        <v>3</v>
      </c>
      <c r="L260" t="s">
        <v>723</v>
      </c>
      <c r="M260" t="s">
        <v>724</v>
      </c>
      <c r="N260" t="s">
        <v>725</v>
      </c>
      <c r="O260" t="s">
        <v>32</v>
      </c>
      <c r="P260" t="str">
        <f>UPPER(Table1[[#This Row],[CustomerCountry]])</f>
        <v>FRANCE</v>
      </c>
      <c r="Q260" t="s">
        <v>23</v>
      </c>
      <c r="R260" t="s">
        <v>24</v>
      </c>
      <c r="S260" t="s">
        <v>55</v>
      </c>
      <c r="T260" t="s">
        <v>26</v>
      </c>
      <c r="U260" t="s">
        <v>27</v>
      </c>
    </row>
    <row r="261" spans="1:21" x14ac:dyDescent="0.3">
      <c r="A261" t="s">
        <v>726</v>
      </c>
      <c r="B261" t="str">
        <f>RIGHT(Table1[[#This Row],[OrderNo]],5)</f>
        <v>44031</v>
      </c>
      <c r="C261">
        <v>44031001</v>
      </c>
      <c r="D261">
        <v>1</v>
      </c>
      <c r="E261" s="2">
        <v>2171.29</v>
      </c>
      <c r="F261" s="2">
        <v>3578.27</v>
      </c>
      <c r="G261" s="1">
        <v>42945</v>
      </c>
      <c r="H261" s="6">
        <f>YEAR(Table1[[#This Row],[OrderDate]])</f>
        <v>2017</v>
      </c>
      <c r="I261" s="6">
        <f>MONTH(Table1[[#This Row],[OrderDate]])</f>
        <v>7</v>
      </c>
      <c r="J261" s="1">
        <v>42947</v>
      </c>
      <c r="K261">
        <v>2</v>
      </c>
      <c r="L261" t="s">
        <v>727</v>
      </c>
      <c r="M261" t="s">
        <v>102</v>
      </c>
      <c r="N261" t="s">
        <v>78</v>
      </c>
      <c r="O261" t="s">
        <v>79</v>
      </c>
      <c r="P261" t="str">
        <f>UPPER(Table1[[#This Row],[CustomerCountry]])</f>
        <v>UNITED KINGDOM</v>
      </c>
      <c r="Q261" t="s">
        <v>23</v>
      </c>
      <c r="R261" t="s">
        <v>24</v>
      </c>
      <c r="S261" t="s">
        <v>84</v>
      </c>
      <c r="T261" t="s">
        <v>26</v>
      </c>
      <c r="U261" t="s">
        <v>27</v>
      </c>
    </row>
    <row r="262" spans="1:21" x14ac:dyDescent="0.3">
      <c r="A262" t="s">
        <v>728</v>
      </c>
      <c r="B262" t="str">
        <f>RIGHT(Table1[[#This Row],[OrderNo]],5)</f>
        <v>44032</v>
      </c>
      <c r="C262">
        <v>44032001</v>
      </c>
      <c r="D262">
        <v>1</v>
      </c>
      <c r="E262" s="2">
        <v>1912.15</v>
      </c>
      <c r="F262" s="2">
        <v>3399.99</v>
      </c>
      <c r="G262" s="1">
        <v>42945</v>
      </c>
      <c r="H262" s="6">
        <f>YEAR(Table1[[#This Row],[OrderDate]])</f>
        <v>2017</v>
      </c>
      <c r="I262" s="6">
        <f>MONTH(Table1[[#This Row],[OrderDate]])</f>
        <v>7</v>
      </c>
      <c r="J262" s="1">
        <v>42953</v>
      </c>
      <c r="K262">
        <v>8</v>
      </c>
      <c r="L262" t="s">
        <v>729</v>
      </c>
      <c r="M262" t="s">
        <v>127</v>
      </c>
      <c r="N262" t="s">
        <v>78</v>
      </c>
      <c r="O262" t="s">
        <v>79</v>
      </c>
      <c r="P262" t="str">
        <f>UPPER(Table1[[#This Row],[CustomerCountry]])</f>
        <v>UNITED KINGDOM</v>
      </c>
      <c r="Q262" t="s">
        <v>23</v>
      </c>
      <c r="R262" t="s">
        <v>33</v>
      </c>
      <c r="S262" t="s">
        <v>67</v>
      </c>
      <c r="T262" t="s">
        <v>35</v>
      </c>
      <c r="U262" t="s">
        <v>36</v>
      </c>
    </row>
    <row r="263" spans="1:21" x14ac:dyDescent="0.3">
      <c r="A263" t="s">
        <v>730</v>
      </c>
      <c r="B263" t="str">
        <f>RIGHT(Table1[[#This Row],[OrderNo]],5)</f>
        <v>44033</v>
      </c>
      <c r="C263">
        <v>44033001</v>
      </c>
      <c r="D263">
        <v>1</v>
      </c>
      <c r="E263" s="2">
        <v>2171.29</v>
      </c>
      <c r="F263" s="2">
        <v>3578.27</v>
      </c>
      <c r="G263" s="1">
        <v>42945</v>
      </c>
      <c r="H263" s="6">
        <f>YEAR(Table1[[#This Row],[OrderDate]])</f>
        <v>2017</v>
      </c>
      <c r="I263" s="6">
        <f>MONTH(Table1[[#This Row],[OrderDate]])</f>
        <v>7</v>
      </c>
      <c r="J263" s="1">
        <v>42954</v>
      </c>
      <c r="K263">
        <v>9</v>
      </c>
      <c r="L263" t="s">
        <v>731</v>
      </c>
      <c r="M263" t="s">
        <v>167</v>
      </c>
      <c r="N263" t="s">
        <v>63</v>
      </c>
      <c r="O263" t="s">
        <v>52</v>
      </c>
      <c r="P263" t="str">
        <f>UPPER(Table1[[#This Row],[CustomerCountry]])</f>
        <v>AUSTRALIA</v>
      </c>
      <c r="Q263" t="s">
        <v>23</v>
      </c>
      <c r="R263" t="s">
        <v>24</v>
      </c>
      <c r="S263" t="s">
        <v>88</v>
      </c>
      <c r="T263" t="s">
        <v>26</v>
      </c>
      <c r="U263" t="s">
        <v>27</v>
      </c>
    </row>
    <row r="264" spans="1:21" x14ac:dyDescent="0.3">
      <c r="A264" t="s">
        <v>732</v>
      </c>
      <c r="B264" t="str">
        <f>RIGHT(Table1[[#This Row],[OrderNo]],5)</f>
        <v>44034</v>
      </c>
      <c r="C264">
        <v>44034001</v>
      </c>
      <c r="D264">
        <v>1</v>
      </c>
      <c r="E264" s="2">
        <v>2171.29</v>
      </c>
      <c r="F264" s="2">
        <v>3578.27</v>
      </c>
      <c r="G264" s="1">
        <v>42945</v>
      </c>
      <c r="H264" s="6">
        <f>YEAR(Table1[[#This Row],[OrderDate]])</f>
        <v>2017</v>
      </c>
      <c r="I264" s="6">
        <f>MONTH(Table1[[#This Row],[OrderDate]])</f>
        <v>7</v>
      </c>
      <c r="J264" s="1">
        <v>42951</v>
      </c>
      <c r="K264">
        <v>6</v>
      </c>
      <c r="L264" t="s">
        <v>733</v>
      </c>
      <c r="M264" t="s">
        <v>256</v>
      </c>
      <c r="N264" t="s">
        <v>106</v>
      </c>
      <c r="O264" t="s">
        <v>52</v>
      </c>
      <c r="P264" t="str">
        <f>UPPER(Table1[[#This Row],[CustomerCountry]])</f>
        <v>AUSTRALIA</v>
      </c>
      <c r="Q264" t="s">
        <v>23</v>
      </c>
      <c r="R264" t="s">
        <v>24</v>
      </c>
      <c r="S264" t="s">
        <v>84</v>
      </c>
      <c r="T264" t="s">
        <v>26</v>
      </c>
      <c r="U264" t="s">
        <v>27</v>
      </c>
    </row>
    <row r="265" spans="1:21" x14ac:dyDescent="0.3">
      <c r="A265" t="s">
        <v>734</v>
      </c>
      <c r="B265" t="str">
        <f>RIGHT(Table1[[#This Row],[OrderNo]],5)</f>
        <v>44035</v>
      </c>
      <c r="C265">
        <v>44035001</v>
      </c>
      <c r="D265">
        <v>1</v>
      </c>
      <c r="E265" s="2">
        <v>2171.29</v>
      </c>
      <c r="F265" s="2">
        <v>3578.27</v>
      </c>
      <c r="G265" s="1">
        <v>42945</v>
      </c>
      <c r="H265" s="6">
        <f>YEAR(Table1[[#This Row],[OrderDate]])</f>
        <v>2017</v>
      </c>
      <c r="I265" s="6">
        <f>MONTH(Table1[[#This Row],[OrderDate]])</f>
        <v>7</v>
      </c>
      <c r="J265" s="1">
        <v>42955</v>
      </c>
      <c r="K265">
        <v>10</v>
      </c>
      <c r="L265" t="s">
        <v>735</v>
      </c>
      <c r="M265" t="s">
        <v>367</v>
      </c>
      <c r="N265" t="s">
        <v>63</v>
      </c>
      <c r="O265" t="s">
        <v>52</v>
      </c>
      <c r="P265" t="str">
        <f>UPPER(Table1[[#This Row],[CustomerCountry]])</f>
        <v>AUSTRALIA</v>
      </c>
      <c r="Q265" t="s">
        <v>23</v>
      </c>
      <c r="R265" t="s">
        <v>24</v>
      </c>
      <c r="S265" t="s">
        <v>71</v>
      </c>
      <c r="T265" t="s">
        <v>26</v>
      </c>
      <c r="U265" t="s">
        <v>27</v>
      </c>
    </row>
    <row r="266" spans="1:21" x14ac:dyDescent="0.3">
      <c r="A266" t="s">
        <v>736</v>
      </c>
      <c r="B266" t="str">
        <f>RIGHT(Table1[[#This Row],[OrderNo]],5)</f>
        <v>44036</v>
      </c>
      <c r="C266">
        <v>44036001</v>
      </c>
      <c r="D266">
        <v>1</v>
      </c>
      <c r="E266" s="2">
        <v>2171.29</v>
      </c>
      <c r="F266" s="2">
        <v>3578.27</v>
      </c>
      <c r="G266" s="1">
        <v>42945</v>
      </c>
      <c r="H266" s="6">
        <f>YEAR(Table1[[#This Row],[OrderDate]])</f>
        <v>2017</v>
      </c>
      <c r="I266" s="6">
        <f>MONTH(Table1[[#This Row],[OrderDate]])</f>
        <v>7</v>
      </c>
      <c r="J266" s="1">
        <v>42954</v>
      </c>
      <c r="K266">
        <v>9</v>
      </c>
      <c r="L266" t="s">
        <v>737</v>
      </c>
      <c r="M266" t="s">
        <v>738</v>
      </c>
      <c r="N266" t="s">
        <v>51</v>
      </c>
      <c r="O266" t="s">
        <v>52</v>
      </c>
      <c r="P266" t="str">
        <f>UPPER(Table1[[#This Row],[CustomerCountry]])</f>
        <v>AUSTRALIA</v>
      </c>
      <c r="Q266" t="s">
        <v>23</v>
      </c>
      <c r="R266" t="s">
        <v>24</v>
      </c>
      <c r="S266" t="s">
        <v>25</v>
      </c>
      <c r="T266" t="s">
        <v>26</v>
      </c>
      <c r="U266" t="s">
        <v>27</v>
      </c>
    </row>
    <row r="267" spans="1:21" x14ac:dyDescent="0.3">
      <c r="A267" t="s">
        <v>739</v>
      </c>
      <c r="B267" t="str">
        <f>RIGHT(Table1[[#This Row],[OrderNo]],5)</f>
        <v>44037</v>
      </c>
      <c r="C267">
        <v>44037001</v>
      </c>
      <c r="D267">
        <v>1</v>
      </c>
      <c r="E267" s="2">
        <v>413.15</v>
      </c>
      <c r="F267" s="2">
        <v>699.1</v>
      </c>
      <c r="G267" s="1">
        <v>42945</v>
      </c>
      <c r="H267" s="6">
        <f>YEAR(Table1[[#This Row],[OrderDate]])</f>
        <v>2017</v>
      </c>
      <c r="I267" s="6">
        <f>MONTH(Table1[[#This Row],[OrderDate]])</f>
        <v>7</v>
      </c>
      <c r="J267" s="1">
        <v>42953</v>
      </c>
      <c r="K267">
        <v>8</v>
      </c>
      <c r="L267" t="s">
        <v>740</v>
      </c>
      <c r="M267" t="s">
        <v>322</v>
      </c>
      <c r="N267" t="s">
        <v>51</v>
      </c>
      <c r="O267" t="s">
        <v>52</v>
      </c>
      <c r="P267" t="str">
        <f>UPPER(Table1[[#This Row],[CustomerCountry]])</f>
        <v>AUSTRALIA</v>
      </c>
      <c r="Q267" t="s">
        <v>23</v>
      </c>
      <c r="R267" t="s">
        <v>24</v>
      </c>
      <c r="S267" t="s">
        <v>364</v>
      </c>
      <c r="T267" t="s">
        <v>26</v>
      </c>
      <c r="U267" t="s">
        <v>47</v>
      </c>
    </row>
    <row r="268" spans="1:21" x14ac:dyDescent="0.3">
      <c r="A268" t="s">
        <v>741</v>
      </c>
      <c r="B268" t="str">
        <f>RIGHT(Table1[[#This Row],[OrderNo]],5)</f>
        <v>44038</v>
      </c>
      <c r="C268">
        <v>44038001</v>
      </c>
      <c r="D268">
        <v>1</v>
      </c>
      <c r="E268" s="2">
        <v>1912.15</v>
      </c>
      <c r="F268" s="2">
        <v>3399.99</v>
      </c>
      <c r="G268" s="1">
        <v>42945</v>
      </c>
      <c r="H268" s="6">
        <f>YEAR(Table1[[#This Row],[OrderDate]])</f>
        <v>2017</v>
      </c>
      <c r="I268" s="6">
        <f>MONTH(Table1[[#This Row],[OrderDate]])</f>
        <v>7</v>
      </c>
      <c r="J268" s="1">
        <v>42955</v>
      </c>
      <c r="K268">
        <v>10</v>
      </c>
      <c r="L268" t="s">
        <v>742</v>
      </c>
      <c r="M268" t="s">
        <v>153</v>
      </c>
      <c r="N268" t="s">
        <v>45</v>
      </c>
      <c r="O268" t="s">
        <v>41</v>
      </c>
      <c r="P268" t="str">
        <f>UPPER(Table1[[#This Row],[CustomerCountry]])</f>
        <v>UNITED STATES</v>
      </c>
      <c r="Q268" t="s">
        <v>23</v>
      </c>
      <c r="R268" t="s">
        <v>33</v>
      </c>
      <c r="S268" t="s">
        <v>67</v>
      </c>
      <c r="T268" t="s">
        <v>35</v>
      </c>
      <c r="U268" t="s">
        <v>36</v>
      </c>
    </row>
    <row r="269" spans="1:21" x14ac:dyDescent="0.3">
      <c r="A269" t="s">
        <v>743</v>
      </c>
      <c r="B269" t="str">
        <f>RIGHT(Table1[[#This Row],[OrderNo]],5)</f>
        <v>44039</v>
      </c>
      <c r="C269">
        <v>44039001</v>
      </c>
      <c r="D269">
        <v>1</v>
      </c>
      <c r="E269" s="2">
        <v>413.15</v>
      </c>
      <c r="F269" s="2">
        <v>699.1</v>
      </c>
      <c r="G269" s="1">
        <v>42945</v>
      </c>
      <c r="H269" s="6">
        <f>YEAR(Table1[[#This Row],[OrderDate]])</f>
        <v>2017</v>
      </c>
      <c r="I269" s="6">
        <f>MONTH(Table1[[#This Row],[OrderDate]])</f>
        <v>7</v>
      </c>
      <c r="J269" s="1">
        <v>42948</v>
      </c>
      <c r="K269">
        <v>3</v>
      </c>
      <c r="L269" t="s">
        <v>744</v>
      </c>
      <c r="M269" t="s">
        <v>383</v>
      </c>
      <c r="N269" t="s">
        <v>384</v>
      </c>
      <c r="O269" t="s">
        <v>32</v>
      </c>
      <c r="P269" t="str">
        <f>UPPER(Table1[[#This Row],[CustomerCountry]])</f>
        <v>FRANCE</v>
      </c>
      <c r="Q269" t="s">
        <v>23</v>
      </c>
      <c r="R269" t="s">
        <v>24</v>
      </c>
      <c r="S269" t="s">
        <v>337</v>
      </c>
      <c r="T269" t="s">
        <v>1</v>
      </c>
      <c r="U269" t="s">
        <v>47</v>
      </c>
    </row>
    <row r="270" spans="1:21" x14ac:dyDescent="0.3">
      <c r="A270" t="s">
        <v>745</v>
      </c>
      <c r="B270" t="str">
        <f>RIGHT(Table1[[#This Row],[OrderNo]],5)</f>
        <v>44040</v>
      </c>
      <c r="C270">
        <v>44040001</v>
      </c>
      <c r="D270">
        <v>1</v>
      </c>
      <c r="E270" s="2">
        <v>1898.09</v>
      </c>
      <c r="F270" s="2">
        <v>3374.99</v>
      </c>
      <c r="G270" s="1">
        <v>42945</v>
      </c>
      <c r="H270" s="6">
        <f>YEAR(Table1[[#This Row],[OrderDate]])</f>
        <v>2017</v>
      </c>
      <c r="I270" s="6">
        <f>MONTH(Table1[[#This Row],[OrderDate]])</f>
        <v>7</v>
      </c>
      <c r="J270" s="1">
        <v>42955</v>
      </c>
      <c r="K270">
        <v>10</v>
      </c>
      <c r="L270" t="s">
        <v>746</v>
      </c>
      <c r="M270" t="s">
        <v>747</v>
      </c>
      <c r="N270" t="s">
        <v>51</v>
      </c>
      <c r="O270" t="s">
        <v>52</v>
      </c>
      <c r="P270" t="str">
        <f>UPPER(Table1[[#This Row],[CustomerCountry]])</f>
        <v>AUSTRALIA</v>
      </c>
      <c r="Q270" t="s">
        <v>23</v>
      </c>
      <c r="R270" t="s">
        <v>33</v>
      </c>
      <c r="S270" t="s">
        <v>64</v>
      </c>
      <c r="T270" t="s">
        <v>1</v>
      </c>
      <c r="U270" t="s">
        <v>36</v>
      </c>
    </row>
    <row r="271" spans="1:21" x14ac:dyDescent="0.3">
      <c r="A271" t="s">
        <v>748</v>
      </c>
      <c r="B271" t="str">
        <f>RIGHT(Table1[[#This Row],[OrderNo]],5)</f>
        <v>44041</v>
      </c>
      <c r="C271">
        <v>44041001</v>
      </c>
      <c r="D271">
        <v>1</v>
      </c>
      <c r="E271" s="2">
        <v>2171.29</v>
      </c>
      <c r="F271" s="2">
        <v>3578.27</v>
      </c>
      <c r="G271" s="1">
        <v>42945</v>
      </c>
      <c r="H271" s="6">
        <f>YEAR(Table1[[#This Row],[OrderDate]])</f>
        <v>2017</v>
      </c>
      <c r="I271" s="6">
        <f>MONTH(Table1[[#This Row],[OrderDate]])</f>
        <v>7</v>
      </c>
      <c r="J271" s="1">
        <v>42952</v>
      </c>
      <c r="K271">
        <v>7</v>
      </c>
      <c r="L271" t="s">
        <v>749</v>
      </c>
      <c r="M271" t="s">
        <v>87</v>
      </c>
      <c r="N271" t="s">
        <v>51</v>
      </c>
      <c r="O271" t="s">
        <v>52</v>
      </c>
      <c r="P271" t="str">
        <f>UPPER(Table1[[#This Row],[CustomerCountry]])</f>
        <v>AUSTRALIA</v>
      </c>
      <c r="Q271" t="s">
        <v>23</v>
      </c>
      <c r="R271" t="s">
        <v>24</v>
      </c>
      <c r="S271" t="s">
        <v>84</v>
      </c>
      <c r="T271" t="s">
        <v>26</v>
      </c>
      <c r="U271" t="s">
        <v>27</v>
      </c>
    </row>
    <row r="272" spans="1:21" x14ac:dyDescent="0.3">
      <c r="A272" t="s">
        <v>750</v>
      </c>
      <c r="B272" t="str">
        <f>RIGHT(Table1[[#This Row],[OrderNo]],5)</f>
        <v>44042</v>
      </c>
      <c r="C272">
        <v>44042001</v>
      </c>
      <c r="D272">
        <v>1</v>
      </c>
      <c r="E272" s="2">
        <v>2171.29</v>
      </c>
      <c r="F272" s="2">
        <v>3578.27</v>
      </c>
      <c r="G272" s="1">
        <v>42946</v>
      </c>
      <c r="H272" s="6">
        <f>YEAR(Table1[[#This Row],[OrderDate]])</f>
        <v>2017</v>
      </c>
      <c r="I272" s="6">
        <f>MONTH(Table1[[#This Row],[OrderDate]])</f>
        <v>7</v>
      </c>
      <c r="J272" s="1">
        <v>42949</v>
      </c>
      <c r="K272">
        <v>3</v>
      </c>
      <c r="L272" t="s">
        <v>751</v>
      </c>
      <c r="M272" t="s">
        <v>752</v>
      </c>
      <c r="N272" t="s">
        <v>78</v>
      </c>
      <c r="O272" t="s">
        <v>79</v>
      </c>
      <c r="P272" t="str">
        <f>UPPER(Table1[[#This Row],[CustomerCountry]])</f>
        <v>UNITED KINGDOM</v>
      </c>
      <c r="Q272" t="s">
        <v>23</v>
      </c>
      <c r="R272" t="s">
        <v>24</v>
      </c>
      <c r="S272" t="s">
        <v>84</v>
      </c>
      <c r="T272" t="s">
        <v>26</v>
      </c>
      <c r="U272" t="s">
        <v>27</v>
      </c>
    </row>
    <row r="273" spans="1:21" x14ac:dyDescent="0.3">
      <c r="A273" t="s">
        <v>753</v>
      </c>
      <c r="B273" t="str">
        <f>RIGHT(Table1[[#This Row],[OrderNo]],5)</f>
        <v>44043</v>
      </c>
      <c r="C273">
        <v>44043001</v>
      </c>
      <c r="D273">
        <v>1</v>
      </c>
      <c r="E273" s="2">
        <v>2171.29</v>
      </c>
      <c r="F273" s="2">
        <v>3578.27</v>
      </c>
      <c r="G273" s="1">
        <v>42946</v>
      </c>
      <c r="H273" s="6">
        <f>YEAR(Table1[[#This Row],[OrderDate]])</f>
        <v>2017</v>
      </c>
      <c r="I273" s="6">
        <f>MONTH(Table1[[#This Row],[OrderDate]])</f>
        <v>7</v>
      </c>
      <c r="J273" s="1">
        <v>42955</v>
      </c>
      <c r="K273">
        <v>9</v>
      </c>
      <c r="L273" t="s">
        <v>754</v>
      </c>
      <c r="M273" t="s">
        <v>692</v>
      </c>
      <c r="N273" t="s">
        <v>78</v>
      </c>
      <c r="O273" t="s">
        <v>79</v>
      </c>
      <c r="P273" t="str">
        <f>UPPER(Table1[[#This Row],[CustomerCountry]])</f>
        <v>UNITED KINGDOM</v>
      </c>
      <c r="Q273" t="s">
        <v>23</v>
      </c>
      <c r="R273" t="s">
        <v>24</v>
      </c>
      <c r="S273" t="s">
        <v>55</v>
      </c>
      <c r="T273" t="s">
        <v>26</v>
      </c>
      <c r="U273" t="s">
        <v>27</v>
      </c>
    </row>
    <row r="274" spans="1:21" x14ac:dyDescent="0.3">
      <c r="A274" t="s">
        <v>755</v>
      </c>
      <c r="B274" t="str">
        <f>RIGHT(Table1[[#This Row],[OrderNo]],5)</f>
        <v>44044</v>
      </c>
      <c r="C274">
        <v>44044001</v>
      </c>
      <c r="D274">
        <v>1</v>
      </c>
      <c r="E274" s="2">
        <v>2171.29</v>
      </c>
      <c r="F274" s="2">
        <v>3578.27</v>
      </c>
      <c r="G274" s="1">
        <v>42946</v>
      </c>
      <c r="H274" s="6">
        <f>YEAR(Table1[[#This Row],[OrderDate]])</f>
        <v>2017</v>
      </c>
      <c r="I274" s="6">
        <f>MONTH(Table1[[#This Row],[OrderDate]])</f>
        <v>7</v>
      </c>
      <c r="J274" s="1">
        <v>42949</v>
      </c>
      <c r="K274">
        <v>3</v>
      </c>
      <c r="L274" t="s">
        <v>756</v>
      </c>
      <c r="M274" t="s">
        <v>757</v>
      </c>
      <c r="N274" t="s">
        <v>78</v>
      </c>
      <c r="O274" t="s">
        <v>79</v>
      </c>
      <c r="P274" t="str">
        <f>UPPER(Table1[[#This Row],[CustomerCountry]])</f>
        <v>UNITED KINGDOM</v>
      </c>
      <c r="Q274" t="s">
        <v>23</v>
      </c>
      <c r="R274" t="s">
        <v>24</v>
      </c>
      <c r="S274" t="s">
        <v>88</v>
      </c>
      <c r="T274" t="s">
        <v>26</v>
      </c>
      <c r="U274" t="s">
        <v>27</v>
      </c>
    </row>
    <row r="275" spans="1:21" x14ac:dyDescent="0.3">
      <c r="A275" t="s">
        <v>758</v>
      </c>
      <c r="B275" t="str">
        <f>RIGHT(Table1[[#This Row],[OrderNo]],5)</f>
        <v>44045</v>
      </c>
      <c r="C275">
        <v>44045001</v>
      </c>
      <c r="D275">
        <v>1</v>
      </c>
      <c r="E275" s="2">
        <v>1912.15</v>
      </c>
      <c r="F275" s="2">
        <v>3399.99</v>
      </c>
      <c r="G275" s="1">
        <v>42946</v>
      </c>
      <c r="H275" s="6">
        <f>YEAR(Table1[[#This Row],[OrderDate]])</f>
        <v>2017</v>
      </c>
      <c r="I275" s="6">
        <f>MONTH(Table1[[#This Row],[OrderDate]])</f>
        <v>7</v>
      </c>
      <c r="J275" s="1">
        <v>42956</v>
      </c>
      <c r="K275">
        <v>10</v>
      </c>
      <c r="L275" t="s">
        <v>759</v>
      </c>
      <c r="M275" t="s">
        <v>177</v>
      </c>
      <c r="N275" t="s">
        <v>178</v>
      </c>
      <c r="O275" t="s">
        <v>32</v>
      </c>
      <c r="P275" t="str">
        <f>UPPER(Table1[[#This Row],[CustomerCountry]])</f>
        <v>FRANCE</v>
      </c>
      <c r="Q275" t="s">
        <v>23</v>
      </c>
      <c r="R275" t="s">
        <v>33</v>
      </c>
      <c r="S275" t="s">
        <v>67</v>
      </c>
      <c r="T275" t="s">
        <v>35</v>
      </c>
      <c r="U275" t="s">
        <v>36</v>
      </c>
    </row>
    <row r="276" spans="1:21" x14ac:dyDescent="0.3">
      <c r="A276" t="s">
        <v>760</v>
      </c>
      <c r="B276" t="str">
        <f>RIGHT(Table1[[#This Row],[OrderNo]],5)</f>
        <v>44046</v>
      </c>
      <c r="C276">
        <v>44046001</v>
      </c>
      <c r="D276">
        <v>1</v>
      </c>
      <c r="E276" s="2">
        <v>2171.29</v>
      </c>
      <c r="F276" s="2">
        <v>3578.27</v>
      </c>
      <c r="G276" s="1">
        <v>42946</v>
      </c>
      <c r="H276" s="6">
        <f>YEAR(Table1[[#This Row],[OrderDate]])</f>
        <v>2017</v>
      </c>
      <c r="I276" s="6">
        <f>MONTH(Table1[[#This Row],[OrderDate]])</f>
        <v>7</v>
      </c>
      <c r="J276" s="1">
        <v>42954</v>
      </c>
      <c r="K276">
        <v>8</v>
      </c>
      <c r="L276" t="s">
        <v>761</v>
      </c>
      <c r="M276" t="s">
        <v>607</v>
      </c>
      <c r="N276" t="s">
        <v>40</v>
      </c>
      <c r="O276" t="s">
        <v>41</v>
      </c>
      <c r="P276" t="str">
        <f>UPPER(Table1[[#This Row],[CustomerCountry]])</f>
        <v>UNITED STATES</v>
      </c>
      <c r="Q276" t="s">
        <v>23</v>
      </c>
      <c r="R276" t="s">
        <v>24</v>
      </c>
      <c r="S276" t="s">
        <v>84</v>
      </c>
      <c r="T276" t="s">
        <v>26</v>
      </c>
      <c r="U276" t="s">
        <v>27</v>
      </c>
    </row>
    <row r="277" spans="1:21" x14ac:dyDescent="0.3">
      <c r="A277" t="s">
        <v>762</v>
      </c>
      <c r="B277" t="str">
        <f>RIGHT(Table1[[#This Row],[OrderNo]],5)</f>
        <v>44047</v>
      </c>
      <c r="C277">
        <v>44047001</v>
      </c>
      <c r="D277">
        <v>1</v>
      </c>
      <c r="E277" s="2">
        <v>1912.15</v>
      </c>
      <c r="F277" s="2">
        <v>3399.99</v>
      </c>
      <c r="G277" s="1">
        <v>42946</v>
      </c>
      <c r="H277" s="6">
        <f>YEAR(Table1[[#This Row],[OrderDate]])</f>
        <v>2017</v>
      </c>
      <c r="I277" s="6">
        <f>MONTH(Table1[[#This Row],[OrderDate]])</f>
        <v>7</v>
      </c>
      <c r="J277" s="1">
        <v>42953</v>
      </c>
      <c r="K277">
        <v>7</v>
      </c>
      <c r="L277" t="s">
        <v>763</v>
      </c>
      <c r="M277" t="s">
        <v>764</v>
      </c>
      <c r="N277" t="s">
        <v>45</v>
      </c>
      <c r="O277" t="s">
        <v>41</v>
      </c>
      <c r="P277" t="str">
        <f>UPPER(Table1[[#This Row],[CustomerCountry]])</f>
        <v>UNITED STATES</v>
      </c>
      <c r="Q277" t="s">
        <v>23</v>
      </c>
      <c r="R277" t="s">
        <v>33</v>
      </c>
      <c r="S277" t="s">
        <v>67</v>
      </c>
      <c r="T277" t="s">
        <v>35</v>
      </c>
      <c r="U277" t="s">
        <v>36</v>
      </c>
    </row>
    <row r="278" spans="1:21" x14ac:dyDescent="0.3">
      <c r="A278" t="s">
        <v>765</v>
      </c>
      <c r="B278" t="str">
        <f>RIGHT(Table1[[#This Row],[OrderNo]],5)</f>
        <v>44048</v>
      </c>
      <c r="C278">
        <v>44048001</v>
      </c>
      <c r="D278">
        <v>1</v>
      </c>
      <c r="E278" s="2">
        <v>2171.29</v>
      </c>
      <c r="F278" s="2">
        <v>3578.27</v>
      </c>
      <c r="G278" s="1">
        <v>42946</v>
      </c>
      <c r="H278" s="6">
        <f>YEAR(Table1[[#This Row],[OrderDate]])</f>
        <v>2017</v>
      </c>
      <c r="I278" s="6">
        <f>MONTH(Table1[[#This Row],[OrderDate]])</f>
        <v>7</v>
      </c>
      <c r="J278" s="1">
        <v>42952</v>
      </c>
      <c r="K278">
        <v>6</v>
      </c>
      <c r="L278" t="s">
        <v>766</v>
      </c>
      <c r="M278" t="s">
        <v>62</v>
      </c>
      <c r="N278" t="s">
        <v>63</v>
      </c>
      <c r="O278" t="s">
        <v>52</v>
      </c>
      <c r="P278" t="str">
        <f>UPPER(Table1[[#This Row],[CustomerCountry]])</f>
        <v>AUSTRALIA</v>
      </c>
      <c r="Q278" t="s">
        <v>23</v>
      </c>
      <c r="R278" t="s">
        <v>24</v>
      </c>
      <c r="S278" t="s">
        <v>88</v>
      </c>
      <c r="T278" t="s">
        <v>26</v>
      </c>
      <c r="U278" t="s">
        <v>27</v>
      </c>
    </row>
    <row r="279" spans="1:21" x14ac:dyDescent="0.3">
      <c r="A279" t="s">
        <v>767</v>
      </c>
      <c r="B279" t="str">
        <f>RIGHT(Table1[[#This Row],[OrderNo]],5)</f>
        <v>44049</v>
      </c>
      <c r="C279">
        <v>44049001</v>
      </c>
      <c r="D279">
        <v>1</v>
      </c>
      <c r="E279" s="2">
        <v>2171.29</v>
      </c>
      <c r="F279" s="2">
        <v>3578.27</v>
      </c>
      <c r="G279" s="1">
        <v>42946</v>
      </c>
      <c r="H279" s="6">
        <f>YEAR(Table1[[#This Row],[OrderDate]])</f>
        <v>2017</v>
      </c>
      <c r="I279" s="6">
        <f>MONTH(Table1[[#This Row],[OrderDate]])</f>
        <v>7</v>
      </c>
      <c r="J279" s="1">
        <v>42950</v>
      </c>
      <c r="K279">
        <v>4</v>
      </c>
      <c r="L279" t="s">
        <v>768</v>
      </c>
      <c r="M279" t="s">
        <v>137</v>
      </c>
      <c r="N279" t="s">
        <v>138</v>
      </c>
      <c r="O279" t="s">
        <v>96</v>
      </c>
      <c r="P279" t="str">
        <f>UPPER(Table1[[#This Row],[CustomerCountry]])</f>
        <v>GERMANY</v>
      </c>
      <c r="Q279" t="s">
        <v>23</v>
      </c>
      <c r="R279" t="s">
        <v>24</v>
      </c>
      <c r="S279" t="s">
        <v>88</v>
      </c>
      <c r="T279" t="s">
        <v>26</v>
      </c>
      <c r="U279" t="s">
        <v>27</v>
      </c>
    </row>
    <row r="280" spans="1:21" x14ac:dyDescent="0.3">
      <c r="A280" t="s">
        <v>769</v>
      </c>
      <c r="B280" t="str">
        <f>RIGHT(Table1[[#This Row],[OrderNo]],5)</f>
        <v>44050</v>
      </c>
      <c r="C280">
        <v>44050001</v>
      </c>
      <c r="D280">
        <v>1</v>
      </c>
      <c r="E280" s="2">
        <v>2171.29</v>
      </c>
      <c r="F280" s="2">
        <v>3578.27</v>
      </c>
      <c r="G280" s="1">
        <v>42946</v>
      </c>
      <c r="H280" s="6">
        <f>YEAR(Table1[[#This Row],[OrderDate]])</f>
        <v>2017</v>
      </c>
      <c r="I280" s="6">
        <f>MONTH(Table1[[#This Row],[OrderDate]])</f>
        <v>7</v>
      </c>
      <c r="J280" s="1">
        <v>42956</v>
      </c>
      <c r="K280">
        <v>10</v>
      </c>
      <c r="L280" t="s">
        <v>770</v>
      </c>
      <c r="M280" t="s">
        <v>344</v>
      </c>
      <c r="N280" t="s">
        <v>106</v>
      </c>
      <c r="O280" t="s">
        <v>52</v>
      </c>
      <c r="P280" t="str">
        <f>UPPER(Table1[[#This Row],[CustomerCountry]])</f>
        <v>AUSTRALIA</v>
      </c>
      <c r="Q280" t="s">
        <v>23</v>
      </c>
      <c r="R280" t="s">
        <v>24</v>
      </c>
      <c r="S280" t="s">
        <v>25</v>
      </c>
      <c r="T280" t="s">
        <v>26</v>
      </c>
      <c r="U280" t="s">
        <v>27</v>
      </c>
    </row>
    <row r="281" spans="1:21" x14ac:dyDescent="0.3">
      <c r="A281" t="s">
        <v>771</v>
      </c>
      <c r="B281" t="str">
        <f>RIGHT(Table1[[#This Row],[OrderNo]],5)</f>
        <v>44051</v>
      </c>
      <c r="C281">
        <v>44051001</v>
      </c>
      <c r="D281">
        <v>1</v>
      </c>
      <c r="E281" s="2">
        <v>2171.29</v>
      </c>
      <c r="F281" s="2">
        <v>3578.27</v>
      </c>
      <c r="G281" s="1">
        <v>42947</v>
      </c>
      <c r="H281" s="6">
        <f>YEAR(Table1[[#This Row],[OrderDate]])</f>
        <v>2017</v>
      </c>
      <c r="I281" s="6">
        <f>MONTH(Table1[[#This Row],[OrderDate]])</f>
        <v>7</v>
      </c>
      <c r="J281" s="1">
        <v>42950</v>
      </c>
      <c r="K281">
        <v>3</v>
      </c>
      <c r="L281" t="s">
        <v>772</v>
      </c>
      <c r="M281" t="s">
        <v>550</v>
      </c>
      <c r="N281" t="s">
        <v>78</v>
      </c>
      <c r="O281" t="s">
        <v>79</v>
      </c>
      <c r="P281" t="str">
        <f>UPPER(Table1[[#This Row],[CustomerCountry]])</f>
        <v>UNITED KINGDOM</v>
      </c>
      <c r="Q281" t="s">
        <v>23</v>
      </c>
      <c r="R281" t="s">
        <v>24</v>
      </c>
      <c r="S281" t="s">
        <v>25</v>
      </c>
      <c r="T281" t="s">
        <v>26</v>
      </c>
      <c r="U281" t="s">
        <v>27</v>
      </c>
    </row>
    <row r="282" spans="1:21" x14ac:dyDescent="0.3">
      <c r="A282" t="s">
        <v>773</v>
      </c>
      <c r="B282" t="str">
        <f>RIGHT(Table1[[#This Row],[OrderNo]],5)</f>
        <v>44052</v>
      </c>
      <c r="C282">
        <v>44052001</v>
      </c>
      <c r="D282">
        <v>1</v>
      </c>
      <c r="E282" s="2">
        <v>2171.29</v>
      </c>
      <c r="F282" s="2">
        <v>3578.27</v>
      </c>
      <c r="G282" s="1">
        <v>42947</v>
      </c>
      <c r="H282" s="6">
        <f>YEAR(Table1[[#This Row],[OrderDate]])</f>
        <v>2017</v>
      </c>
      <c r="I282" s="6">
        <f>MONTH(Table1[[#This Row],[OrderDate]])</f>
        <v>7</v>
      </c>
      <c r="J282" s="1">
        <v>42956</v>
      </c>
      <c r="K282">
        <v>9</v>
      </c>
      <c r="L282" t="s">
        <v>774</v>
      </c>
      <c r="M282" t="s">
        <v>325</v>
      </c>
      <c r="N282" t="s">
        <v>51</v>
      </c>
      <c r="O282" t="s">
        <v>52</v>
      </c>
      <c r="P282" t="str">
        <f>UPPER(Table1[[#This Row],[CustomerCountry]])</f>
        <v>AUSTRALIA</v>
      </c>
      <c r="Q282" t="s">
        <v>23</v>
      </c>
      <c r="R282" t="s">
        <v>24</v>
      </c>
      <c r="S282" t="s">
        <v>88</v>
      </c>
      <c r="T282" t="s">
        <v>26</v>
      </c>
      <c r="U282" t="s">
        <v>27</v>
      </c>
    </row>
    <row r="283" spans="1:21" x14ac:dyDescent="0.3">
      <c r="A283" t="s">
        <v>775</v>
      </c>
      <c r="B283" t="str">
        <f>RIGHT(Table1[[#This Row],[OrderNo]],5)</f>
        <v>44053</v>
      </c>
      <c r="C283">
        <v>44053001</v>
      </c>
      <c r="D283">
        <v>1</v>
      </c>
      <c r="E283" s="2">
        <v>413.15</v>
      </c>
      <c r="F283" s="2">
        <v>699.1</v>
      </c>
      <c r="G283" s="1">
        <v>42947</v>
      </c>
      <c r="H283" s="6">
        <f>YEAR(Table1[[#This Row],[OrderDate]])</f>
        <v>2017</v>
      </c>
      <c r="I283" s="6">
        <f>MONTH(Table1[[#This Row],[OrderDate]])</f>
        <v>7</v>
      </c>
      <c r="J283" s="1">
        <v>42949</v>
      </c>
      <c r="K283">
        <v>2</v>
      </c>
      <c r="L283" t="s">
        <v>776</v>
      </c>
      <c r="M283" t="s">
        <v>777</v>
      </c>
      <c r="N283" t="s">
        <v>138</v>
      </c>
      <c r="O283" t="s">
        <v>96</v>
      </c>
      <c r="P283" t="str">
        <f>UPPER(Table1[[#This Row],[CustomerCountry]])</f>
        <v>GERMANY</v>
      </c>
      <c r="Q283" t="s">
        <v>23</v>
      </c>
      <c r="R283" t="s">
        <v>24</v>
      </c>
      <c r="S283" t="s">
        <v>414</v>
      </c>
      <c r="T283" t="s">
        <v>1</v>
      </c>
      <c r="U283" t="s">
        <v>47</v>
      </c>
    </row>
    <row r="284" spans="1:21" x14ac:dyDescent="0.3">
      <c r="A284" t="s">
        <v>778</v>
      </c>
      <c r="B284" t="str">
        <f>RIGHT(Table1[[#This Row],[OrderNo]],5)</f>
        <v>44054</v>
      </c>
      <c r="C284">
        <v>44054001</v>
      </c>
      <c r="D284">
        <v>1</v>
      </c>
      <c r="E284" s="2">
        <v>2171.29</v>
      </c>
      <c r="F284" s="2">
        <v>3578.27</v>
      </c>
      <c r="G284" s="1">
        <v>42947</v>
      </c>
      <c r="H284" s="6">
        <f>YEAR(Table1[[#This Row],[OrderDate]])</f>
        <v>2017</v>
      </c>
      <c r="I284" s="6">
        <f>MONTH(Table1[[#This Row],[OrderDate]])</f>
        <v>7</v>
      </c>
      <c r="J284" s="1">
        <v>42956</v>
      </c>
      <c r="K284">
        <v>9</v>
      </c>
      <c r="L284" t="s">
        <v>779</v>
      </c>
      <c r="M284" t="s">
        <v>497</v>
      </c>
      <c r="N284" t="s">
        <v>138</v>
      </c>
      <c r="O284" t="s">
        <v>96</v>
      </c>
      <c r="P284" t="str">
        <f>UPPER(Table1[[#This Row],[CustomerCountry]])</f>
        <v>GERMANY</v>
      </c>
      <c r="Q284" t="s">
        <v>23</v>
      </c>
      <c r="R284" t="s">
        <v>24</v>
      </c>
      <c r="S284" t="s">
        <v>88</v>
      </c>
      <c r="T284" t="s">
        <v>26</v>
      </c>
      <c r="U284" t="s">
        <v>27</v>
      </c>
    </row>
    <row r="285" spans="1:21" x14ac:dyDescent="0.3">
      <c r="A285" t="s">
        <v>780</v>
      </c>
      <c r="B285" t="str">
        <f>RIGHT(Table1[[#This Row],[OrderNo]],5)</f>
        <v>44055</v>
      </c>
      <c r="C285">
        <v>44055001</v>
      </c>
      <c r="D285">
        <v>1</v>
      </c>
      <c r="E285" s="2">
        <v>2171.29</v>
      </c>
      <c r="F285" s="2">
        <v>3578.27</v>
      </c>
      <c r="G285" s="1">
        <v>42947</v>
      </c>
      <c r="H285" s="6">
        <f>YEAR(Table1[[#This Row],[OrderDate]])</f>
        <v>2017</v>
      </c>
      <c r="I285" s="6">
        <f>MONTH(Table1[[#This Row],[OrderDate]])</f>
        <v>7</v>
      </c>
      <c r="J285" s="1">
        <v>42957</v>
      </c>
      <c r="K285">
        <v>10</v>
      </c>
      <c r="L285" t="s">
        <v>781</v>
      </c>
      <c r="M285" t="s">
        <v>782</v>
      </c>
      <c r="N285" t="s">
        <v>95</v>
      </c>
      <c r="O285" t="s">
        <v>96</v>
      </c>
      <c r="P285" t="str">
        <f>UPPER(Table1[[#This Row],[CustomerCountry]])</f>
        <v>GERMANY</v>
      </c>
      <c r="Q285" t="s">
        <v>23</v>
      </c>
      <c r="R285" t="s">
        <v>24</v>
      </c>
      <c r="S285" t="s">
        <v>25</v>
      </c>
      <c r="T285" t="s">
        <v>26</v>
      </c>
      <c r="U285" t="s">
        <v>27</v>
      </c>
    </row>
    <row r="286" spans="1:21" x14ac:dyDescent="0.3">
      <c r="A286" t="s">
        <v>783</v>
      </c>
      <c r="B286" t="str">
        <f>RIGHT(Table1[[#This Row],[OrderNo]],5)</f>
        <v>44056</v>
      </c>
      <c r="C286">
        <v>44056001</v>
      </c>
      <c r="D286">
        <v>1</v>
      </c>
      <c r="E286" s="2">
        <v>2171.29</v>
      </c>
      <c r="F286" s="2">
        <v>3578.27</v>
      </c>
      <c r="G286" s="1">
        <v>42947</v>
      </c>
      <c r="H286" s="6">
        <f>YEAR(Table1[[#This Row],[OrderDate]])</f>
        <v>2017</v>
      </c>
      <c r="I286" s="6">
        <f>MONTH(Table1[[#This Row],[OrderDate]])</f>
        <v>7</v>
      </c>
      <c r="J286" s="1">
        <v>42956</v>
      </c>
      <c r="K286">
        <v>9</v>
      </c>
      <c r="L286" t="s">
        <v>784</v>
      </c>
      <c r="M286" t="s">
        <v>312</v>
      </c>
      <c r="N286" t="s">
        <v>138</v>
      </c>
      <c r="O286" t="s">
        <v>96</v>
      </c>
      <c r="P286" t="str">
        <f>UPPER(Table1[[#This Row],[CustomerCountry]])</f>
        <v>GERMANY</v>
      </c>
      <c r="Q286" t="s">
        <v>23</v>
      </c>
      <c r="R286" t="s">
        <v>24</v>
      </c>
      <c r="S286" t="s">
        <v>88</v>
      </c>
      <c r="T286" t="s">
        <v>26</v>
      </c>
      <c r="U286" t="s">
        <v>27</v>
      </c>
    </row>
    <row r="287" spans="1:21" x14ac:dyDescent="0.3">
      <c r="A287" t="s">
        <v>785</v>
      </c>
      <c r="B287" t="str">
        <f>RIGHT(Table1[[#This Row],[OrderNo]],5)</f>
        <v>44057</v>
      </c>
      <c r="C287">
        <v>44057001</v>
      </c>
      <c r="D287">
        <v>1</v>
      </c>
      <c r="E287" s="2">
        <v>413.15</v>
      </c>
      <c r="F287" s="2">
        <v>699.1</v>
      </c>
      <c r="G287" s="1">
        <v>42947</v>
      </c>
      <c r="H287" s="6">
        <f>YEAR(Table1[[#This Row],[OrderDate]])</f>
        <v>2017</v>
      </c>
      <c r="I287" s="6">
        <f>MONTH(Table1[[#This Row],[OrderDate]])</f>
        <v>7</v>
      </c>
      <c r="J287" s="1">
        <v>42950</v>
      </c>
      <c r="K287">
        <v>3</v>
      </c>
      <c r="L287" t="s">
        <v>786</v>
      </c>
      <c r="M287" t="s">
        <v>787</v>
      </c>
      <c r="N287" t="s">
        <v>40</v>
      </c>
      <c r="O287" t="s">
        <v>41</v>
      </c>
      <c r="P287" t="str">
        <f>UPPER(Table1[[#This Row],[CustomerCountry]])</f>
        <v>UNITED STATES</v>
      </c>
      <c r="Q287" t="s">
        <v>23</v>
      </c>
      <c r="R287" t="s">
        <v>24</v>
      </c>
      <c r="S287" t="s">
        <v>414</v>
      </c>
      <c r="T287" t="s">
        <v>1</v>
      </c>
      <c r="U287" t="s">
        <v>47</v>
      </c>
    </row>
    <row r="288" spans="1:21" x14ac:dyDescent="0.3">
      <c r="A288" t="s">
        <v>788</v>
      </c>
      <c r="B288" t="str">
        <f>RIGHT(Table1[[#This Row],[OrderNo]],5)</f>
        <v>44058</v>
      </c>
      <c r="C288">
        <v>44058001</v>
      </c>
      <c r="D288">
        <v>1</v>
      </c>
      <c r="E288" s="2">
        <v>1898.09</v>
      </c>
      <c r="F288" s="2">
        <v>3374.99</v>
      </c>
      <c r="G288" s="1">
        <v>42947</v>
      </c>
      <c r="H288" s="6">
        <f>YEAR(Table1[[#This Row],[OrderDate]])</f>
        <v>2017</v>
      </c>
      <c r="I288" s="6">
        <f>MONTH(Table1[[#This Row],[OrderDate]])</f>
        <v>7</v>
      </c>
      <c r="J288" s="1">
        <v>42955</v>
      </c>
      <c r="K288">
        <v>8</v>
      </c>
      <c r="L288" t="s">
        <v>789</v>
      </c>
      <c r="M288" t="s">
        <v>738</v>
      </c>
      <c r="N288" t="s">
        <v>51</v>
      </c>
      <c r="O288" t="s">
        <v>52</v>
      </c>
      <c r="P288" t="str">
        <f>UPPER(Table1[[#This Row],[CustomerCountry]])</f>
        <v>AUSTRALIA</v>
      </c>
      <c r="Q288" t="s">
        <v>23</v>
      </c>
      <c r="R288" t="s">
        <v>33</v>
      </c>
      <c r="S288" t="s">
        <v>160</v>
      </c>
      <c r="T288" t="s">
        <v>1</v>
      </c>
      <c r="U288" t="s">
        <v>36</v>
      </c>
    </row>
    <row r="289" spans="1:21" x14ac:dyDescent="0.3">
      <c r="A289" t="s">
        <v>790</v>
      </c>
      <c r="B289" t="str">
        <f>RIGHT(Table1[[#This Row],[OrderNo]],5)</f>
        <v>44059</v>
      </c>
      <c r="C289">
        <v>44059001</v>
      </c>
      <c r="D289">
        <v>1</v>
      </c>
      <c r="E289" s="2">
        <v>2171.29</v>
      </c>
      <c r="F289" s="2">
        <v>3578.27</v>
      </c>
      <c r="G289" s="1">
        <v>42947</v>
      </c>
      <c r="H289" s="6">
        <f>YEAR(Table1[[#This Row],[OrderDate]])</f>
        <v>2017</v>
      </c>
      <c r="I289" s="6">
        <f>MONTH(Table1[[#This Row],[OrderDate]])</f>
        <v>7</v>
      </c>
      <c r="J289" s="1">
        <v>42950</v>
      </c>
      <c r="K289">
        <v>3</v>
      </c>
      <c r="L289" t="s">
        <v>791</v>
      </c>
      <c r="M289" t="s">
        <v>491</v>
      </c>
      <c r="N289" t="s">
        <v>59</v>
      </c>
      <c r="O289" t="s">
        <v>52</v>
      </c>
      <c r="P289" t="str">
        <f>UPPER(Table1[[#This Row],[CustomerCountry]])</f>
        <v>AUSTRALIA</v>
      </c>
      <c r="Q289" t="s">
        <v>23</v>
      </c>
      <c r="R289" t="s">
        <v>24</v>
      </c>
      <c r="S289" t="s">
        <v>84</v>
      </c>
      <c r="T289" t="s">
        <v>26</v>
      </c>
      <c r="U289" t="s">
        <v>27</v>
      </c>
    </row>
    <row r="290" spans="1:21" x14ac:dyDescent="0.3">
      <c r="A290" t="s">
        <v>792</v>
      </c>
      <c r="B290" t="str">
        <f>RIGHT(Table1[[#This Row],[OrderNo]],5)</f>
        <v>44060</v>
      </c>
      <c r="C290">
        <v>44060001</v>
      </c>
      <c r="D290">
        <v>1</v>
      </c>
      <c r="E290" s="2">
        <v>413.15</v>
      </c>
      <c r="F290" s="2">
        <v>699.1</v>
      </c>
      <c r="G290" s="1">
        <v>42947</v>
      </c>
      <c r="H290" s="6">
        <f>YEAR(Table1[[#This Row],[OrderDate]])</f>
        <v>2017</v>
      </c>
      <c r="I290" s="6">
        <f>MONTH(Table1[[#This Row],[OrderDate]])</f>
        <v>7</v>
      </c>
      <c r="J290" s="1">
        <v>42951</v>
      </c>
      <c r="K290">
        <v>4</v>
      </c>
      <c r="L290" t="s">
        <v>793</v>
      </c>
      <c r="M290" t="s">
        <v>434</v>
      </c>
      <c r="N290" t="s">
        <v>51</v>
      </c>
      <c r="O290" t="s">
        <v>52</v>
      </c>
      <c r="P290" t="str">
        <f>UPPER(Table1[[#This Row],[CustomerCountry]])</f>
        <v>AUSTRALIA</v>
      </c>
      <c r="Q290" t="s">
        <v>23</v>
      </c>
      <c r="R290" t="s">
        <v>24</v>
      </c>
      <c r="S290" t="s">
        <v>337</v>
      </c>
      <c r="T290" t="s">
        <v>1</v>
      </c>
      <c r="U290" t="s">
        <v>47</v>
      </c>
    </row>
    <row r="291" spans="1:21" x14ac:dyDescent="0.3">
      <c r="A291" t="s">
        <v>794</v>
      </c>
      <c r="B291" t="str">
        <f>RIGHT(Table1[[#This Row],[OrderNo]],5)</f>
        <v>44061</v>
      </c>
      <c r="C291">
        <v>44061001</v>
      </c>
      <c r="D291">
        <v>1</v>
      </c>
      <c r="E291" s="2">
        <v>2171.29</v>
      </c>
      <c r="F291" s="2">
        <v>3578.27</v>
      </c>
      <c r="G291" s="1">
        <v>42948</v>
      </c>
      <c r="H291" s="6">
        <f>YEAR(Table1[[#This Row],[OrderDate]])</f>
        <v>2017</v>
      </c>
      <c r="I291" s="6">
        <f>MONTH(Table1[[#This Row],[OrderDate]])</f>
        <v>8</v>
      </c>
      <c r="J291" s="1">
        <v>42953</v>
      </c>
      <c r="K291">
        <v>5</v>
      </c>
      <c r="L291" t="s">
        <v>795</v>
      </c>
      <c r="M291" t="s">
        <v>210</v>
      </c>
      <c r="N291" t="s">
        <v>115</v>
      </c>
      <c r="O291" t="s">
        <v>41</v>
      </c>
      <c r="P291" t="str">
        <f>UPPER(Table1[[#This Row],[CustomerCountry]])</f>
        <v>UNITED STATES</v>
      </c>
      <c r="Q291" t="s">
        <v>23</v>
      </c>
      <c r="R291" t="s">
        <v>24</v>
      </c>
      <c r="S291" t="s">
        <v>25</v>
      </c>
      <c r="T291" t="s">
        <v>26</v>
      </c>
      <c r="U291" t="s">
        <v>27</v>
      </c>
    </row>
    <row r="292" spans="1:21" x14ac:dyDescent="0.3">
      <c r="A292" t="s">
        <v>796</v>
      </c>
      <c r="B292" t="str">
        <f>RIGHT(Table1[[#This Row],[OrderNo]],5)</f>
        <v>44062</v>
      </c>
      <c r="C292">
        <v>44062001</v>
      </c>
      <c r="D292">
        <v>1</v>
      </c>
      <c r="E292" s="2">
        <v>2171.29</v>
      </c>
      <c r="F292" s="2">
        <v>3578.27</v>
      </c>
      <c r="G292" s="1">
        <v>42948</v>
      </c>
      <c r="H292" s="6">
        <f>YEAR(Table1[[#This Row],[OrderDate]])</f>
        <v>2017</v>
      </c>
      <c r="I292" s="6">
        <f>MONTH(Table1[[#This Row],[OrderDate]])</f>
        <v>8</v>
      </c>
      <c r="J292" s="1">
        <v>42951</v>
      </c>
      <c r="K292">
        <v>3</v>
      </c>
      <c r="L292" t="s">
        <v>797</v>
      </c>
      <c r="M292" t="s">
        <v>225</v>
      </c>
      <c r="N292" t="s">
        <v>115</v>
      </c>
      <c r="O292" t="s">
        <v>41</v>
      </c>
      <c r="P292" t="str">
        <f>UPPER(Table1[[#This Row],[CustomerCountry]])</f>
        <v>UNITED STATES</v>
      </c>
      <c r="Q292" t="s">
        <v>23</v>
      </c>
      <c r="R292" t="s">
        <v>24</v>
      </c>
      <c r="S292" t="s">
        <v>25</v>
      </c>
      <c r="T292" t="s">
        <v>26</v>
      </c>
      <c r="U292" t="s">
        <v>27</v>
      </c>
    </row>
    <row r="293" spans="1:21" x14ac:dyDescent="0.3">
      <c r="A293" t="s">
        <v>798</v>
      </c>
      <c r="B293" t="str">
        <f>RIGHT(Table1[[#This Row],[OrderNo]],5)</f>
        <v>44063</v>
      </c>
      <c r="C293">
        <v>44063001</v>
      </c>
      <c r="D293">
        <v>1</v>
      </c>
      <c r="E293" s="2">
        <v>1912.15</v>
      </c>
      <c r="F293" s="2">
        <v>3399.99</v>
      </c>
      <c r="G293" s="1">
        <v>42948</v>
      </c>
      <c r="H293" s="6">
        <f>YEAR(Table1[[#This Row],[OrderDate]])</f>
        <v>2017</v>
      </c>
      <c r="I293" s="6">
        <f>MONTH(Table1[[#This Row],[OrderDate]])</f>
        <v>8</v>
      </c>
      <c r="J293" s="1">
        <v>42954</v>
      </c>
      <c r="K293">
        <v>6</v>
      </c>
      <c r="L293" t="s">
        <v>799</v>
      </c>
      <c r="M293" t="s">
        <v>520</v>
      </c>
      <c r="N293" t="s">
        <v>78</v>
      </c>
      <c r="O293" t="s">
        <v>79</v>
      </c>
      <c r="P293" t="str">
        <f>UPPER(Table1[[#This Row],[CustomerCountry]])</f>
        <v>UNITED KINGDOM</v>
      </c>
      <c r="Q293" t="s">
        <v>23</v>
      </c>
      <c r="R293" t="s">
        <v>33</v>
      </c>
      <c r="S293" t="s">
        <v>67</v>
      </c>
      <c r="T293" t="s">
        <v>35</v>
      </c>
      <c r="U293" t="s">
        <v>36</v>
      </c>
    </row>
    <row r="294" spans="1:21" x14ac:dyDescent="0.3">
      <c r="A294" t="s">
        <v>800</v>
      </c>
      <c r="B294" t="str">
        <f>RIGHT(Table1[[#This Row],[OrderNo]],5)</f>
        <v>44064</v>
      </c>
      <c r="C294">
        <v>44064001</v>
      </c>
      <c r="D294">
        <v>1</v>
      </c>
      <c r="E294" s="2">
        <v>2171.29</v>
      </c>
      <c r="F294" s="2">
        <v>3578.27</v>
      </c>
      <c r="G294" s="1">
        <v>42948</v>
      </c>
      <c r="H294" s="6">
        <f>YEAR(Table1[[#This Row],[OrderDate]])</f>
        <v>2017</v>
      </c>
      <c r="I294" s="6">
        <f>MONTH(Table1[[#This Row],[OrderDate]])</f>
        <v>8</v>
      </c>
      <c r="J294" s="1">
        <v>42954</v>
      </c>
      <c r="K294">
        <v>6</v>
      </c>
      <c r="L294" t="s">
        <v>801</v>
      </c>
      <c r="M294" t="s">
        <v>802</v>
      </c>
      <c r="N294" t="s">
        <v>22</v>
      </c>
      <c r="O294" t="s">
        <v>0</v>
      </c>
      <c r="P294" t="str">
        <f>UPPER(Table1[[#This Row],[CustomerCountry]])</f>
        <v>CANADA</v>
      </c>
      <c r="Q294" t="s">
        <v>23</v>
      </c>
      <c r="R294" t="s">
        <v>24</v>
      </c>
      <c r="S294" t="s">
        <v>25</v>
      </c>
      <c r="T294" t="s">
        <v>26</v>
      </c>
      <c r="U294" t="s">
        <v>27</v>
      </c>
    </row>
    <row r="295" spans="1:21" x14ac:dyDescent="0.3">
      <c r="A295" t="s">
        <v>803</v>
      </c>
      <c r="B295" t="str">
        <f>RIGHT(Table1[[#This Row],[OrderNo]],5)</f>
        <v>44065</v>
      </c>
      <c r="C295">
        <v>44065001</v>
      </c>
      <c r="D295">
        <v>1</v>
      </c>
      <c r="E295" s="2">
        <v>2171.29</v>
      </c>
      <c r="F295" s="2">
        <v>3578.27</v>
      </c>
      <c r="G295" s="1">
        <v>42948</v>
      </c>
      <c r="H295" s="6">
        <f>YEAR(Table1[[#This Row],[OrderDate]])</f>
        <v>2017</v>
      </c>
      <c r="I295" s="6">
        <f>MONTH(Table1[[#This Row],[OrderDate]])</f>
        <v>8</v>
      </c>
      <c r="J295" s="1">
        <v>42956</v>
      </c>
      <c r="K295">
        <v>8</v>
      </c>
      <c r="L295" t="s">
        <v>804</v>
      </c>
      <c r="M295" t="s">
        <v>70</v>
      </c>
      <c r="N295" t="s">
        <v>45</v>
      </c>
      <c r="O295" t="s">
        <v>41</v>
      </c>
      <c r="P295" t="str">
        <f>UPPER(Table1[[#This Row],[CustomerCountry]])</f>
        <v>UNITED STATES</v>
      </c>
      <c r="Q295" t="s">
        <v>23</v>
      </c>
      <c r="R295" t="s">
        <v>24</v>
      </c>
      <c r="S295" t="s">
        <v>25</v>
      </c>
      <c r="T295" t="s">
        <v>26</v>
      </c>
      <c r="U295" t="s">
        <v>27</v>
      </c>
    </row>
    <row r="296" spans="1:21" x14ac:dyDescent="0.3">
      <c r="A296" t="s">
        <v>805</v>
      </c>
      <c r="B296" t="str">
        <f>RIGHT(Table1[[#This Row],[OrderNo]],5)</f>
        <v>44066</v>
      </c>
      <c r="C296">
        <v>44066001</v>
      </c>
      <c r="D296">
        <v>1</v>
      </c>
      <c r="E296" s="2">
        <v>1912.15</v>
      </c>
      <c r="F296" s="2">
        <v>3399.99</v>
      </c>
      <c r="G296" s="1">
        <v>42948</v>
      </c>
      <c r="H296" s="6">
        <f>YEAR(Table1[[#This Row],[OrderDate]])</f>
        <v>2017</v>
      </c>
      <c r="I296" s="6">
        <f>MONTH(Table1[[#This Row],[OrderDate]])</f>
        <v>8</v>
      </c>
      <c r="J296" s="1">
        <v>42955</v>
      </c>
      <c r="K296">
        <v>7</v>
      </c>
      <c r="L296" t="s">
        <v>806</v>
      </c>
      <c r="M296" t="s">
        <v>153</v>
      </c>
      <c r="N296" t="s">
        <v>45</v>
      </c>
      <c r="O296" t="s">
        <v>41</v>
      </c>
      <c r="P296" t="str">
        <f>UPPER(Table1[[#This Row],[CustomerCountry]])</f>
        <v>UNITED STATES</v>
      </c>
      <c r="Q296" t="s">
        <v>23</v>
      </c>
      <c r="R296" t="s">
        <v>33</v>
      </c>
      <c r="S296" t="s">
        <v>67</v>
      </c>
      <c r="T296" t="s">
        <v>35</v>
      </c>
      <c r="U296" t="s">
        <v>36</v>
      </c>
    </row>
    <row r="297" spans="1:21" x14ac:dyDescent="0.3">
      <c r="A297" t="s">
        <v>807</v>
      </c>
      <c r="B297" t="str">
        <f>RIGHT(Table1[[#This Row],[OrderNo]],5)</f>
        <v>44067</v>
      </c>
      <c r="C297">
        <v>44067001</v>
      </c>
      <c r="D297">
        <v>1</v>
      </c>
      <c r="E297" s="2">
        <v>2171.29</v>
      </c>
      <c r="F297" s="2">
        <v>3578.27</v>
      </c>
      <c r="G297" s="1">
        <v>42948</v>
      </c>
      <c r="H297" s="6">
        <f>YEAR(Table1[[#This Row],[OrderDate]])</f>
        <v>2017</v>
      </c>
      <c r="I297" s="6">
        <f>MONTH(Table1[[#This Row],[OrderDate]])</f>
        <v>8</v>
      </c>
      <c r="J297" s="1">
        <v>42953</v>
      </c>
      <c r="K297">
        <v>5</v>
      </c>
      <c r="L297" t="s">
        <v>808</v>
      </c>
      <c r="M297" t="s">
        <v>109</v>
      </c>
      <c r="N297" t="s">
        <v>51</v>
      </c>
      <c r="O297" t="s">
        <v>52</v>
      </c>
      <c r="P297" t="str">
        <f>UPPER(Table1[[#This Row],[CustomerCountry]])</f>
        <v>AUSTRALIA</v>
      </c>
      <c r="Q297" t="s">
        <v>23</v>
      </c>
      <c r="R297" t="s">
        <v>24</v>
      </c>
      <c r="S297" t="s">
        <v>25</v>
      </c>
      <c r="T297" t="s">
        <v>26</v>
      </c>
      <c r="U297" t="s">
        <v>27</v>
      </c>
    </row>
    <row r="298" spans="1:21" x14ac:dyDescent="0.3">
      <c r="A298" t="s">
        <v>809</v>
      </c>
      <c r="B298" t="str">
        <f>RIGHT(Table1[[#This Row],[OrderNo]],5)</f>
        <v>44068</v>
      </c>
      <c r="C298">
        <v>44068001</v>
      </c>
      <c r="D298">
        <v>1</v>
      </c>
      <c r="E298" s="2">
        <v>2171.29</v>
      </c>
      <c r="F298" s="2">
        <v>3578.27</v>
      </c>
      <c r="G298" s="1">
        <v>42949</v>
      </c>
      <c r="H298" s="6">
        <f>YEAR(Table1[[#This Row],[OrderDate]])</f>
        <v>2017</v>
      </c>
      <c r="I298" s="6">
        <f>MONTH(Table1[[#This Row],[OrderDate]])</f>
        <v>8</v>
      </c>
      <c r="J298" s="1">
        <v>42951</v>
      </c>
      <c r="K298">
        <v>2</v>
      </c>
      <c r="L298" t="s">
        <v>810</v>
      </c>
      <c r="M298" t="s">
        <v>811</v>
      </c>
      <c r="N298" t="s">
        <v>95</v>
      </c>
      <c r="O298" t="s">
        <v>96</v>
      </c>
      <c r="P298" t="str">
        <f>UPPER(Table1[[#This Row],[CustomerCountry]])</f>
        <v>GERMANY</v>
      </c>
      <c r="Q298" t="s">
        <v>23</v>
      </c>
      <c r="R298" t="s">
        <v>24</v>
      </c>
      <c r="S298" t="s">
        <v>84</v>
      </c>
      <c r="T298" t="s">
        <v>26</v>
      </c>
      <c r="U298" t="s">
        <v>27</v>
      </c>
    </row>
    <row r="299" spans="1:21" x14ac:dyDescent="0.3">
      <c r="A299" t="s">
        <v>812</v>
      </c>
      <c r="B299" t="str">
        <f>RIGHT(Table1[[#This Row],[OrderNo]],5)</f>
        <v>44069</v>
      </c>
      <c r="C299">
        <v>44069001</v>
      </c>
      <c r="D299">
        <v>1</v>
      </c>
      <c r="E299" s="2">
        <v>1898.09</v>
      </c>
      <c r="F299" s="2">
        <v>3374.99</v>
      </c>
      <c r="G299" s="1">
        <v>42949</v>
      </c>
      <c r="H299" s="6">
        <f>YEAR(Table1[[#This Row],[OrderDate]])</f>
        <v>2017</v>
      </c>
      <c r="I299" s="6">
        <f>MONTH(Table1[[#This Row],[OrderDate]])</f>
        <v>8</v>
      </c>
      <c r="J299" s="1">
        <v>42953</v>
      </c>
      <c r="K299">
        <v>4</v>
      </c>
      <c r="L299" t="s">
        <v>813</v>
      </c>
      <c r="M299" t="s">
        <v>814</v>
      </c>
      <c r="N299" t="s">
        <v>815</v>
      </c>
      <c r="O299" t="s">
        <v>32</v>
      </c>
      <c r="P299" t="str">
        <f>UPPER(Table1[[#This Row],[CustomerCountry]])</f>
        <v>FRANCE</v>
      </c>
      <c r="Q299" t="s">
        <v>23</v>
      </c>
      <c r="R299" t="s">
        <v>33</v>
      </c>
      <c r="S299" t="s">
        <v>435</v>
      </c>
      <c r="T299" t="s">
        <v>1</v>
      </c>
      <c r="U299" t="s">
        <v>36</v>
      </c>
    </row>
    <row r="300" spans="1:21" x14ac:dyDescent="0.3">
      <c r="A300" t="s">
        <v>816</v>
      </c>
      <c r="B300" t="str">
        <f>RIGHT(Table1[[#This Row],[OrderNo]],5)</f>
        <v>44070</v>
      </c>
      <c r="C300">
        <v>44070001</v>
      </c>
      <c r="D300">
        <v>1</v>
      </c>
      <c r="E300" s="2">
        <v>1898.09</v>
      </c>
      <c r="F300" s="2">
        <v>3374.99</v>
      </c>
      <c r="G300" s="1">
        <v>42949</v>
      </c>
      <c r="H300" s="6">
        <f>YEAR(Table1[[#This Row],[OrderDate]])</f>
        <v>2017</v>
      </c>
      <c r="I300" s="6">
        <f>MONTH(Table1[[#This Row],[OrderDate]])</f>
        <v>8</v>
      </c>
      <c r="J300" s="1">
        <v>42956</v>
      </c>
      <c r="K300">
        <v>7</v>
      </c>
      <c r="L300" t="s">
        <v>817</v>
      </c>
      <c r="M300" t="s">
        <v>347</v>
      </c>
      <c r="N300" t="s">
        <v>22</v>
      </c>
      <c r="O300" t="s">
        <v>0</v>
      </c>
      <c r="P300" t="str">
        <f>UPPER(Table1[[#This Row],[CustomerCountry]])</f>
        <v>CANADA</v>
      </c>
      <c r="Q300" t="s">
        <v>23</v>
      </c>
      <c r="R300" t="s">
        <v>33</v>
      </c>
      <c r="S300" t="s">
        <v>435</v>
      </c>
      <c r="T300" t="s">
        <v>1</v>
      </c>
      <c r="U300" t="s">
        <v>36</v>
      </c>
    </row>
    <row r="301" spans="1:21" x14ac:dyDescent="0.3">
      <c r="A301" t="s">
        <v>818</v>
      </c>
      <c r="B301" t="str">
        <f>RIGHT(Table1[[#This Row],[OrderNo]],5)</f>
        <v>44071</v>
      </c>
      <c r="C301">
        <v>44071001</v>
      </c>
      <c r="D301">
        <v>1</v>
      </c>
      <c r="E301" s="2">
        <v>2171.29</v>
      </c>
      <c r="F301" s="2">
        <v>3578.27</v>
      </c>
      <c r="G301" s="1">
        <v>42949</v>
      </c>
      <c r="H301" s="6">
        <f>YEAR(Table1[[#This Row],[OrderDate]])</f>
        <v>2017</v>
      </c>
      <c r="I301" s="6">
        <f>MONTH(Table1[[#This Row],[OrderDate]])</f>
        <v>8</v>
      </c>
      <c r="J301" s="1">
        <v>42953</v>
      </c>
      <c r="K301">
        <v>4</v>
      </c>
      <c r="L301" t="s">
        <v>819</v>
      </c>
      <c r="M301" t="s">
        <v>58</v>
      </c>
      <c r="N301" t="s">
        <v>59</v>
      </c>
      <c r="O301" t="s">
        <v>52</v>
      </c>
      <c r="P301" t="str">
        <f>UPPER(Table1[[#This Row],[CustomerCountry]])</f>
        <v>AUSTRALIA</v>
      </c>
      <c r="Q301" t="s">
        <v>23</v>
      </c>
      <c r="R301" t="s">
        <v>24</v>
      </c>
      <c r="S301" t="s">
        <v>84</v>
      </c>
      <c r="T301" t="s">
        <v>26</v>
      </c>
      <c r="U301" t="s">
        <v>27</v>
      </c>
    </row>
    <row r="302" spans="1:21" x14ac:dyDescent="0.3">
      <c r="A302" t="s">
        <v>820</v>
      </c>
      <c r="B302" t="str">
        <f>RIGHT(Table1[[#This Row],[OrderNo]],5)</f>
        <v>44072</v>
      </c>
      <c r="C302">
        <v>44072001</v>
      </c>
      <c r="D302">
        <v>1</v>
      </c>
      <c r="E302" s="2">
        <v>2171.29</v>
      </c>
      <c r="F302" s="2">
        <v>3578.27</v>
      </c>
      <c r="G302" s="1">
        <v>42949</v>
      </c>
      <c r="H302" s="6">
        <f>YEAR(Table1[[#This Row],[OrderDate]])</f>
        <v>2017</v>
      </c>
      <c r="I302" s="6">
        <f>MONTH(Table1[[#This Row],[OrderDate]])</f>
        <v>8</v>
      </c>
      <c r="J302" s="1">
        <v>42956</v>
      </c>
      <c r="K302">
        <v>7</v>
      </c>
      <c r="L302" t="s">
        <v>821</v>
      </c>
      <c r="M302" t="s">
        <v>431</v>
      </c>
      <c r="N302" t="s">
        <v>51</v>
      </c>
      <c r="O302" t="s">
        <v>52</v>
      </c>
      <c r="P302" t="str">
        <f>UPPER(Table1[[#This Row],[CustomerCountry]])</f>
        <v>AUSTRALIA</v>
      </c>
      <c r="Q302" t="s">
        <v>23</v>
      </c>
      <c r="R302" t="s">
        <v>24</v>
      </c>
      <c r="S302" t="s">
        <v>55</v>
      </c>
      <c r="T302" t="s">
        <v>26</v>
      </c>
      <c r="U302" t="s">
        <v>27</v>
      </c>
    </row>
    <row r="303" spans="1:21" x14ac:dyDescent="0.3">
      <c r="A303" t="s">
        <v>822</v>
      </c>
      <c r="B303" t="str">
        <f>RIGHT(Table1[[#This Row],[OrderNo]],5)</f>
        <v>44073</v>
      </c>
      <c r="C303">
        <v>44073001</v>
      </c>
      <c r="D303">
        <v>1</v>
      </c>
      <c r="E303" s="2">
        <v>1898.09</v>
      </c>
      <c r="F303" s="2">
        <v>3374.99</v>
      </c>
      <c r="G303" s="1">
        <v>42949</v>
      </c>
      <c r="H303" s="6">
        <f>YEAR(Table1[[#This Row],[OrderDate]])</f>
        <v>2017</v>
      </c>
      <c r="I303" s="6">
        <f>MONTH(Table1[[#This Row],[OrderDate]])</f>
        <v>8</v>
      </c>
      <c r="J303" s="1">
        <v>42953</v>
      </c>
      <c r="K303">
        <v>4</v>
      </c>
      <c r="L303" t="s">
        <v>823</v>
      </c>
      <c r="M303" t="s">
        <v>367</v>
      </c>
      <c r="N303" t="s">
        <v>63</v>
      </c>
      <c r="O303" t="s">
        <v>52</v>
      </c>
      <c r="P303" t="str">
        <f>UPPER(Table1[[#This Row],[CustomerCountry]])</f>
        <v>AUSTRALIA</v>
      </c>
      <c r="Q303" t="s">
        <v>23</v>
      </c>
      <c r="R303" t="s">
        <v>33</v>
      </c>
      <c r="S303" t="s">
        <v>64</v>
      </c>
      <c r="T303" t="s">
        <v>1</v>
      </c>
      <c r="U303" t="s">
        <v>36</v>
      </c>
    </row>
    <row r="304" spans="1:21" x14ac:dyDescent="0.3">
      <c r="A304" t="s">
        <v>824</v>
      </c>
      <c r="B304" t="str">
        <f>RIGHT(Table1[[#This Row],[OrderNo]],5)</f>
        <v>44134</v>
      </c>
      <c r="C304">
        <v>44134001</v>
      </c>
      <c r="D304">
        <v>1</v>
      </c>
      <c r="E304" s="2">
        <v>2171.29</v>
      </c>
      <c r="F304" s="2">
        <v>3578.27</v>
      </c>
      <c r="G304" s="1">
        <v>42950</v>
      </c>
      <c r="H304" s="6">
        <f>YEAR(Table1[[#This Row],[OrderDate]])</f>
        <v>2017</v>
      </c>
      <c r="I304" s="6">
        <f>MONTH(Table1[[#This Row],[OrderDate]])</f>
        <v>8</v>
      </c>
      <c r="J304" s="1">
        <v>42957</v>
      </c>
      <c r="K304">
        <v>7</v>
      </c>
      <c r="L304" t="s">
        <v>825</v>
      </c>
      <c r="M304" t="s">
        <v>826</v>
      </c>
      <c r="N304" t="s">
        <v>78</v>
      </c>
      <c r="O304" t="s">
        <v>79</v>
      </c>
      <c r="P304" t="str">
        <f>UPPER(Table1[[#This Row],[CustomerCountry]])</f>
        <v>UNITED KINGDOM</v>
      </c>
      <c r="Q304" t="s">
        <v>23</v>
      </c>
      <c r="R304" t="s">
        <v>24</v>
      </c>
      <c r="S304" t="s">
        <v>25</v>
      </c>
      <c r="T304" t="s">
        <v>26</v>
      </c>
      <c r="U304" t="s">
        <v>27</v>
      </c>
    </row>
    <row r="305" spans="1:21" x14ac:dyDescent="0.3">
      <c r="A305" t="s">
        <v>827</v>
      </c>
      <c r="B305" t="str">
        <f>RIGHT(Table1[[#This Row],[OrderNo]],5)</f>
        <v>44135</v>
      </c>
      <c r="C305">
        <v>44135001</v>
      </c>
      <c r="D305">
        <v>1</v>
      </c>
      <c r="E305" s="2">
        <v>2171.29</v>
      </c>
      <c r="F305" s="2">
        <v>3578.27</v>
      </c>
      <c r="G305" s="1">
        <v>42950</v>
      </c>
      <c r="H305" s="6">
        <f>YEAR(Table1[[#This Row],[OrderDate]])</f>
        <v>2017</v>
      </c>
      <c r="I305" s="6">
        <f>MONTH(Table1[[#This Row],[OrderDate]])</f>
        <v>8</v>
      </c>
      <c r="J305" s="1">
        <v>42958</v>
      </c>
      <c r="K305">
        <v>8</v>
      </c>
      <c r="L305" t="s">
        <v>828</v>
      </c>
      <c r="M305" t="s">
        <v>404</v>
      </c>
      <c r="N305" t="s">
        <v>45</v>
      </c>
      <c r="O305" t="s">
        <v>41</v>
      </c>
      <c r="P305" t="str">
        <f>UPPER(Table1[[#This Row],[CustomerCountry]])</f>
        <v>UNITED STATES</v>
      </c>
      <c r="Q305" t="s">
        <v>23</v>
      </c>
      <c r="R305" t="s">
        <v>24</v>
      </c>
      <c r="S305" t="s">
        <v>25</v>
      </c>
      <c r="T305" t="s">
        <v>26</v>
      </c>
      <c r="U305" t="s">
        <v>27</v>
      </c>
    </row>
    <row r="306" spans="1:21" x14ac:dyDescent="0.3">
      <c r="A306" t="s">
        <v>829</v>
      </c>
      <c r="B306" t="str">
        <f>RIGHT(Table1[[#This Row],[OrderNo]],5)</f>
        <v>44136</v>
      </c>
      <c r="C306">
        <v>44136001</v>
      </c>
      <c r="D306">
        <v>1</v>
      </c>
      <c r="E306" s="2">
        <v>2171.29</v>
      </c>
      <c r="F306" s="2">
        <v>3578.27</v>
      </c>
      <c r="G306" s="1">
        <v>42950</v>
      </c>
      <c r="H306" s="6">
        <f>YEAR(Table1[[#This Row],[OrderDate]])</f>
        <v>2017</v>
      </c>
      <c r="I306" s="6">
        <f>MONTH(Table1[[#This Row],[OrderDate]])</f>
        <v>8</v>
      </c>
      <c r="J306" s="1">
        <v>42953</v>
      </c>
      <c r="K306">
        <v>3</v>
      </c>
      <c r="L306" t="s">
        <v>830</v>
      </c>
      <c r="M306" t="s">
        <v>706</v>
      </c>
      <c r="N306" t="s">
        <v>22</v>
      </c>
      <c r="O306" t="s">
        <v>0</v>
      </c>
      <c r="P306" t="str">
        <f>UPPER(Table1[[#This Row],[CustomerCountry]])</f>
        <v>CANADA</v>
      </c>
      <c r="Q306" t="s">
        <v>23</v>
      </c>
      <c r="R306" t="s">
        <v>24</v>
      </c>
      <c r="S306" t="s">
        <v>55</v>
      </c>
      <c r="T306" t="s">
        <v>26</v>
      </c>
      <c r="U306" t="s">
        <v>27</v>
      </c>
    </row>
    <row r="307" spans="1:21" x14ac:dyDescent="0.3">
      <c r="A307" t="s">
        <v>831</v>
      </c>
      <c r="B307" t="str">
        <f>RIGHT(Table1[[#This Row],[OrderNo]],5)</f>
        <v>44137</v>
      </c>
      <c r="C307">
        <v>44137001</v>
      </c>
      <c r="D307">
        <v>1</v>
      </c>
      <c r="E307" s="2">
        <v>2171.29</v>
      </c>
      <c r="F307" s="2">
        <v>3578.27</v>
      </c>
      <c r="G307" s="1">
        <v>42950</v>
      </c>
      <c r="H307" s="6">
        <f>YEAR(Table1[[#This Row],[OrderDate]])</f>
        <v>2017</v>
      </c>
      <c r="I307" s="6">
        <f>MONTH(Table1[[#This Row],[OrderDate]])</f>
        <v>8</v>
      </c>
      <c r="J307" s="1">
        <v>42954</v>
      </c>
      <c r="K307">
        <v>4</v>
      </c>
      <c r="L307" t="s">
        <v>832</v>
      </c>
      <c r="M307" t="s">
        <v>193</v>
      </c>
      <c r="N307" t="s">
        <v>106</v>
      </c>
      <c r="O307" t="s">
        <v>52</v>
      </c>
      <c r="P307" t="str">
        <f>UPPER(Table1[[#This Row],[CustomerCountry]])</f>
        <v>AUSTRALIA</v>
      </c>
      <c r="Q307" t="s">
        <v>23</v>
      </c>
      <c r="R307" t="s">
        <v>24</v>
      </c>
      <c r="S307" t="s">
        <v>88</v>
      </c>
      <c r="T307" t="s">
        <v>26</v>
      </c>
      <c r="U307" t="s">
        <v>27</v>
      </c>
    </row>
    <row r="308" spans="1:21" x14ac:dyDescent="0.3">
      <c r="A308" t="s">
        <v>833</v>
      </c>
      <c r="B308" t="str">
        <f>RIGHT(Table1[[#This Row],[OrderNo]],5)</f>
        <v>44138</v>
      </c>
      <c r="C308">
        <v>44138001</v>
      </c>
      <c r="D308">
        <v>1</v>
      </c>
      <c r="E308" s="2">
        <v>2171.29</v>
      </c>
      <c r="F308" s="2">
        <v>3578.27</v>
      </c>
      <c r="G308" s="1">
        <v>42951</v>
      </c>
      <c r="H308" s="6">
        <f>YEAR(Table1[[#This Row],[OrderDate]])</f>
        <v>2017</v>
      </c>
      <c r="I308" s="6">
        <f>MONTH(Table1[[#This Row],[OrderDate]])</f>
        <v>8</v>
      </c>
      <c r="J308" s="1">
        <v>42956</v>
      </c>
      <c r="K308">
        <v>5</v>
      </c>
      <c r="L308" t="s">
        <v>834</v>
      </c>
      <c r="M308" t="s">
        <v>190</v>
      </c>
      <c r="N308" t="s">
        <v>78</v>
      </c>
      <c r="O308" t="s">
        <v>79</v>
      </c>
      <c r="P308" t="str">
        <f>UPPER(Table1[[#This Row],[CustomerCountry]])</f>
        <v>UNITED KINGDOM</v>
      </c>
      <c r="Q308" t="s">
        <v>23</v>
      </c>
      <c r="R308" t="s">
        <v>24</v>
      </c>
      <c r="S308" t="s">
        <v>25</v>
      </c>
      <c r="T308" t="s">
        <v>26</v>
      </c>
      <c r="U308" t="s">
        <v>27</v>
      </c>
    </row>
    <row r="309" spans="1:21" x14ac:dyDescent="0.3">
      <c r="A309" t="s">
        <v>835</v>
      </c>
      <c r="B309" t="str">
        <f>RIGHT(Table1[[#This Row],[OrderNo]],5)</f>
        <v>44139</v>
      </c>
      <c r="C309">
        <v>44139001</v>
      </c>
      <c r="D309">
        <v>1</v>
      </c>
      <c r="E309" s="2">
        <v>2171.29</v>
      </c>
      <c r="F309" s="2">
        <v>3578.27</v>
      </c>
      <c r="G309" s="1">
        <v>42951</v>
      </c>
      <c r="H309" s="6">
        <f>YEAR(Table1[[#This Row],[OrderDate]])</f>
        <v>2017</v>
      </c>
      <c r="I309" s="6">
        <f>MONTH(Table1[[#This Row],[OrderDate]])</f>
        <v>8</v>
      </c>
      <c r="J309" s="1">
        <v>42953</v>
      </c>
      <c r="K309">
        <v>2</v>
      </c>
      <c r="L309" t="s">
        <v>836</v>
      </c>
      <c r="M309" t="s">
        <v>102</v>
      </c>
      <c r="N309" t="s">
        <v>78</v>
      </c>
      <c r="O309" t="s">
        <v>79</v>
      </c>
      <c r="P309" t="str">
        <f>UPPER(Table1[[#This Row],[CustomerCountry]])</f>
        <v>UNITED KINGDOM</v>
      </c>
      <c r="Q309" t="s">
        <v>23</v>
      </c>
      <c r="R309" t="s">
        <v>24</v>
      </c>
      <c r="S309" t="s">
        <v>55</v>
      </c>
      <c r="T309" t="s">
        <v>26</v>
      </c>
      <c r="U309" t="s">
        <v>27</v>
      </c>
    </row>
    <row r="310" spans="1:21" x14ac:dyDescent="0.3">
      <c r="A310" t="s">
        <v>837</v>
      </c>
      <c r="B310" t="str">
        <f>RIGHT(Table1[[#This Row],[OrderNo]],5)</f>
        <v>44140</v>
      </c>
      <c r="C310">
        <v>44140001</v>
      </c>
      <c r="D310">
        <v>1</v>
      </c>
      <c r="E310" s="2">
        <v>2171.29</v>
      </c>
      <c r="F310" s="2">
        <v>3578.27</v>
      </c>
      <c r="G310" s="1">
        <v>42951</v>
      </c>
      <c r="H310" s="6">
        <f>YEAR(Table1[[#This Row],[OrderDate]])</f>
        <v>2017</v>
      </c>
      <c r="I310" s="6">
        <f>MONTH(Table1[[#This Row],[OrderDate]])</f>
        <v>8</v>
      </c>
      <c r="J310" s="1">
        <v>42958</v>
      </c>
      <c r="K310">
        <v>7</v>
      </c>
      <c r="L310" t="s">
        <v>838</v>
      </c>
      <c r="M310" t="s">
        <v>839</v>
      </c>
      <c r="N310" t="s">
        <v>214</v>
      </c>
      <c r="O310" t="s">
        <v>32</v>
      </c>
      <c r="P310" t="str">
        <f>UPPER(Table1[[#This Row],[CustomerCountry]])</f>
        <v>FRANCE</v>
      </c>
      <c r="Q310" t="s">
        <v>23</v>
      </c>
      <c r="R310" t="s">
        <v>24</v>
      </c>
      <c r="S310" t="s">
        <v>55</v>
      </c>
      <c r="T310" t="s">
        <v>26</v>
      </c>
      <c r="U310" t="s">
        <v>27</v>
      </c>
    </row>
    <row r="311" spans="1:21" x14ac:dyDescent="0.3">
      <c r="A311" t="s">
        <v>840</v>
      </c>
      <c r="B311" t="str">
        <f>RIGHT(Table1[[#This Row],[OrderNo]],5)</f>
        <v>44141</v>
      </c>
      <c r="C311">
        <v>44141001</v>
      </c>
      <c r="D311">
        <v>1</v>
      </c>
      <c r="E311" s="2">
        <v>2171.29</v>
      </c>
      <c r="F311" s="2">
        <v>3578.27</v>
      </c>
      <c r="G311" s="1">
        <v>42951</v>
      </c>
      <c r="H311" s="6">
        <f>YEAR(Table1[[#This Row],[OrderDate]])</f>
        <v>2017</v>
      </c>
      <c r="I311" s="6">
        <f>MONTH(Table1[[#This Row],[OrderDate]])</f>
        <v>8</v>
      </c>
      <c r="J311" s="1">
        <v>42959</v>
      </c>
      <c r="K311">
        <v>8</v>
      </c>
      <c r="L311" t="s">
        <v>841</v>
      </c>
      <c r="M311" t="s">
        <v>842</v>
      </c>
      <c r="N311" t="s">
        <v>282</v>
      </c>
      <c r="O311" t="s">
        <v>96</v>
      </c>
      <c r="P311" t="str">
        <f>UPPER(Table1[[#This Row],[CustomerCountry]])</f>
        <v>GERMANY</v>
      </c>
      <c r="Q311" t="s">
        <v>23</v>
      </c>
      <c r="R311" t="s">
        <v>24</v>
      </c>
      <c r="S311" t="s">
        <v>84</v>
      </c>
      <c r="T311" t="s">
        <v>26</v>
      </c>
      <c r="U311" t="s">
        <v>27</v>
      </c>
    </row>
    <row r="312" spans="1:21" x14ac:dyDescent="0.3">
      <c r="A312" t="s">
        <v>843</v>
      </c>
      <c r="B312" t="str">
        <f>RIGHT(Table1[[#This Row],[OrderNo]],5)</f>
        <v>44142</v>
      </c>
      <c r="C312">
        <v>44142001</v>
      </c>
      <c r="D312">
        <v>1</v>
      </c>
      <c r="E312" s="2">
        <v>2171.29</v>
      </c>
      <c r="F312" s="2">
        <v>3578.27</v>
      </c>
      <c r="G312" s="1">
        <v>42951</v>
      </c>
      <c r="H312" s="6">
        <f>YEAR(Table1[[#This Row],[OrderDate]])</f>
        <v>2017</v>
      </c>
      <c r="I312" s="6">
        <f>MONTH(Table1[[#This Row],[OrderDate]])</f>
        <v>8</v>
      </c>
      <c r="J312" s="1">
        <v>42957</v>
      </c>
      <c r="K312">
        <v>6</v>
      </c>
      <c r="L312" t="s">
        <v>844</v>
      </c>
      <c r="M312" t="s">
        <v>706</v>
      </c>
      <c r="N312" t="s">
        <v>22</v>
      </c>
      <c r="O312" t="s">
        <v>0</v>
      </c>
      <c r="P312" t="str">
        <f>UPPER(Table1[[#This Row],[CustomerCountry]])</f>
        <v>CANADA</v>
      </c>
      <c r="Q312" t="s">
        <v>23</v>
      </c>
      <c r="R312" t="s">
        <v>24</v>
      </c>
      <c r="S312" t="s">
        <v>84</v>
      </c>
      <c r="T312" t="s">
        <v>26</v>
      </c>
      <c r="U312" t="s">
        <v>27</v>
      </c>
    </row>
    <row r="313" spans="1:21" x14ac:dyDescent="0.3">
      <c r="A313" t="s">
        <v>845</v>
      </c>
      <c r="B313" t="str">
        <f>RIGHT(Table1[[#This Row],[OrderNo]],5)</f>
        <v>44143</v>
      </c>
      <c r="C313">
        <v>44143001</v>
      </c>
      <c r="D313">
        <v>1</v>
      </c>
      <c r="E313" s="2">
        <v>2171.29</v>
      </c>
      <c r="F313" s="2">
        <v>3578.27</v>
      </c>
      <c r="G313" s="1">
        <v>42951</v>
      </c>
      <c r="H313" s="6">
        <f>YEAR(Table1[[#This Row],[OrderDate]])</f>
        <v>2017</v>
      </c>
      <c r="I313" s="6">
        <f>MONTH(Table1[[#This Row],[OrderDate]])</f>
        <v>8</v>
      </c>
      <c r="J313" s="1">
        <v>42954</v>
      </c>
      <c r="K313">
        <v>3</v>
      </c>
      <c r="L313" t="s">
        <v>846</v>
      </c>
      <c r="M313" t="s">
        <v>99</v>
      </c>
      <c r="N313" t="s">
        <v>45</v>
      </c>
      <c r="O313" t="s">
        <v>41</v>
      </c>
      <c r="P313" t="str">
        <f>UPPER(Table1[[#This Row],[CustomerCountry]])</f>
        <v>UNITED STATES</v>
      </c>
      <c r="Q313" t="s">
        <v>23</v>
      </c>
      <c r="R313" t="s">
        <v>24</v>
      </c>
      <c r="S313" t="s">
        <v>84</v>
      </c>
      <c r="T313" t="s">
        <v>26</v>
      </c>
      <c r="U313" t="s">
        <v>27</v>
      </c>
    </row>
    <row r="314" spans="1:21" x14ac:dyDescent="0.3">
      <c r="A314" t="s">
        <v>847</v>
      </c>
      <c r="B314" t="str">
        <f>RIGHT(Table1[[#This Row],[OrderNo]],5)</f>
        <v>44144</v>
      </c>
      <c r="C314">
        <v>44144001</v>
      </c>
      <c r="D314">
        <v>1</v>
      </c>
      <c r="E314" s="2">
        <v>2171.29</v>
      </c>
      <c r="F314" s="2">
        <v>3578.27</v>
      </c>
      <c r="G314" s="1">
        <v>42951</v>
      </c>
      <c r="H314" s="6">
        <f>YEAR(Table1[[#This Row],[OrderDate]])</f>
        <v>2017</v>
      </c>
      <c r="I314" s="6">
        <f>MONTH(Table1[[#This Row],[OrderDate]])</f>
        <v>8</v>
      </c>
      <c r="J314" s="1">
        <v>42959</v>
      </c>
      <c r="K314">
        <v>8</v>
      </c>
      <c r="L314" t="s">
        <v>848</v>
      </c>
      <c r="M314" t="s">
        <v>504</v>
      </c>
      <c r="N314" t="s">
        <v>51</v>
      </c>
      <c r="O314" t="s">
        <v>52</v>
      </c>
      <c r="P314" t="str">
        <f>UPPER(Table1[[#This Row],[CustomerCountry]])</f>
        <v>AUSTRALIA</v>
      </c>
      <c r="Q314" t="s">
        <v>23</v>
      </c>
      <c r="R314" t="s">
        <v>24</v>
      </c>
      <c r="S314" t="s">
        <v>71</v>
      </c>
      <c r="T314" t="s">
        <v>26</v>
      </c>
      <c r="U314" t="s">
        <v>27</v>
      </c>
    </row>
    <row r="315" spans="1:21" x14ac:dyDescent="0.3">
      <c r="A315" t="s">
        <v>849</v>
      </c>
      <c r="B315" t="str">
        <f>RIGHT(Table1[[#This Row],[OrderNo]],5)</f>
        <v>44145</v>
      </c>
      <c r="C315">
        <v>44145001</v>
      </c>
      <c r="D315">
        <v>1</v>
      </c>
      <c r="E315" s="2">
        <v>2171.29</v>
      </c>
      <c r="F315" s="2">
        <v>3578.27</v>
      </c>
      <c r="G315" s="1">
        <v>42951</v>
      </c>
      <c r="H315" s="6">
        <f>YEAR(Table1[[#This Row],[OrderDate]])</f>
        <v>2017</v>
      </c>
      <c r="I315" s="6">
        <f>MONTH(Table1[[#This Row],[OrderDate]])</f>
        <v>8</v>
      </c>
      <c r="J315" s="1">
        <v>42957</v>
      </c>
      <c r="K315">
        <v>6</v>
      </c>
      <c r="L315" t="s">
        <v>850</v>
      </c>
      <c r="M315" t="s">
        <v>344</v>
      </c>
      <c r="N315" t="s">
        <v>106</v>
      </c>
      <c r="O315" t="s">
        <v>52</v>
      </c>
      <c r="P315" t="str">
        <f>UPPER(Table1[[#This Row],[CustomerCountry]])</f>
        <v>AUSTRALIA</v>
      </c>
      <c r="Q315" t="s">
        <v>23</v>
      </c>
      <c r="R315" t="s">
        <v>24</v>
      </c>
      <c r="S315" t="s">
        <v>25</v>
      </c>
      <c r="T315" t="s">
        <v>26</v>
      </c>
      <c r="U315" t="s">
        <v>27</v>
      </c>
    </row>
    <row r="316" spans="1:21" x14ac:dyDescent="0.3">
      <c r="A316" t="s">
        <v>851</v>
      </c>
      <c r="B316" t="str">
        <f>RIGHT(Table1[[#This Row],[OrderNo]],5)</f>
        <v>44146</v>
      </c>
      <c r="C316">
        <v>44146001</v>
      </c>
      <c r="D316">
        <v>1</v>
      </c>
      <c r="E316" s="2">
        <v>2171.29</v>
      </c>
      <c r="F316" s="2">
        <v>3578.27</v>
      </c>
      <c r="G316" s="1">
        <v>42951</v>
      </c>
      <c r="H316" s="6">
        <f>YEAR(Table1[[#This Row],[OrderDate]])</f>
        <v>2017</v>
      </c>
      <c r="I316" s="6">
        <f>MONTH(Table1[[#This Row],[OrderDate]])</f>
        <v>8</v>
      </c>
      <c r="J316" s="1">
        <v>42960</v>
      </c>
      <c r="K316">
        <v>9</v>
      </c>
      <c r="L316" t="s">
        <v>852</v>
      </c>
      <c r="M316" t="s">
        <v>244</v>
      </c>
      <c r="N316" t="s">
        <v>106</v>
      </c>
      <c r="O316" t="s">
        <v>52</v>
      </c>
      <c r="P316" t="str">
        <f>UPPER(Table1[[#This Row],[CustomerCountry]])</f>
        <v>AUSTRALIA</v>
      </c>
      <c r="Q316" t="s">
        <v>23</v>
      </c>
      <c r="R316" t="s">
        <v>24</v>
      </c>
      <c r="S316" t="s">
        <v>84</v>
      </c>
      <c r="T316" t="s">
        <v>26</v>
      </c>
      <c r="U316" t="s">
        <v>27</v>
      </c>
    </row>
    <row r="317" spans="1:21" x14ac:dyDescent="0.3">
      <c r="A317" t="s">
        <v>853</v>
      </c>
      <c r="B317" t="str">
        <f>RIGHT(Table1[[#This Row],[OrderNo]],5)</f>
        <v>44147</v>
      </c>
      <c r="C317">
        <v>44147001</v>
      </c>
      <c r="D317">
        <v>1</v>
      </c>
      <c r="E317" s="2">
        <v>2171.29</v>
      </c>
      <c r="F317" s="2">
        <v>3578.27</v>
      </c>
      <c r="G317" s="1">
        <v>42951</v>
      </c>
      <c r="H317" s="6">
        <f>YEAR(Table1[[#This Row],[OrderDate]])</f>
        <v>2017</v>
      </c>
      <c r="I317" s="6">
        <f>MONTH(Table1[[#This Row],[OrderDate]])</f>
        <v>8</v>
      </c>
      <c r="J317" s="1">
        <v>42960</v>
      </c>
      <c r="K317">
        <v>9</v>
      </c>
      <c r="L317" t="s">
        <v>854</v>
      </c>
      <c r="M317" t="s">
        <v>391</v>
      </c>
      <c r="N317" t="s">
        <v>51</v>
      </c>
      <c r="O317" t="s">
        <v>52</v>
      </c>
      <c r="P317" t="str">
        <f>UPPER(Table1[[#This Row],[CustomerCountry]])</f>
        <v>AUSTRALIA</v>
      </c>
      <c r="Q317" t="s">
        <v>23</v>
      </c>
      <c r="R317" t="s">
        <v>24</v>
      </c>
      <c r="S317" t="s">
        <v>25</v>
      </c>
      <c r="T317" t="s">
        <v>26</v>
      </c>
      <c r="U317" t="s">
        <v>27</v>
      </c>
    </row>
    <row r="318" spans="1:21" x14ac:dyDescent="0.3">
      <c r="A318" t="s">
        <v>855</v>
      </c>
      <c r="B318" t="str">
        <f>RIGHT(Table1[[#This Row],[OrderNo]],5)</f>
        <v>44148</v>
      </c>
      <c r="C318">
        <v>44148001</v>
      </c>
      <c r="D318">
        <v>1</v>
      </c>
      <c r="E318" s="2">
        <v>2171.29</v>
      </c>
      <c r="F318" s="2">
        <v>3578.27</v>
      </c>
      <c r="G318" s="1">
        <v>42952</v>
      </c>
      <c r="H318" s="6">
        <f>YEAR(Table1[[#This Row],[OrderDate]])</f>
        <v>2017</v>
      </c>
      <c r="I318" s="6">
        <f>MONTH(Table1[[#This Row],[OrderDate]])</f>
        <v>8</v>
      </c>
      <c r="J318" s="1">
        <v>42959</v>
      </c>
      <c r="K318">
        <v>7</v>
      </c>
      <c r="L318" t="s">
        <v>856</v>
      </c>
      <c r="M318" t="s">
        <v>99</v>
      </c>
      <c r="N318" t="s">
        <v>45</v>
      </c>
      <c r="O318" t="s">
        <v>41</v>
      </c>
      <c r="P318" t="str">
        <f>UPPER(Table1[[#This Row],[CustomerCountry]])</f>
        <v>UNITED STATES</v>
      </c>
      <c r="Q318" t="s">
        <v>23</v>
      </c>
      <c r="R318" t="s">
        <v>24</v>
      </c>
      <c r="S318" t="s">
        <v>25</v>
      </c>
      <c r="T318" t="s">
        <v>26</v>
      </c>
      <c r="U318" t="s">
        <v>27</v>
      </c>
    </row>
    <row r="319" spans="1:21" x14ac:dyDescent="0.3">
      <c r="A319" t="s">
        <v>857</v>
      </c>
      <c r="B319" t="str">
        <f>RIGHT(Table1[[#This Row],[OrderNo]],5)</f>
        <v>44149</v>
      </c>
      <c r="C319">
        <v>44149001</v>
      </c>
      <c r="D319">
        <v>1</v>
      </c>
      <c r="E319" s="2">
        <v>2171.29</v>
      </c>
      <c r="F319" s="2">
        <v>3578.27</v>
      </c>
      <c r="G319" s="1">
        <v>42952</v>
      </c>
      <c r="H319" s="6">
        <f>YEAR(Table1[[#This Row],[OrderDate]])</f>
        <v>2017</v>
      </c>
      <c r="I319" s="6">
        <f>MONTH(Table1[[#This Row],[OrderDate]])</f>
        <v>8</v>
      </c>
      <c r="J319" s="1">
        <v>42954</v>
      </c>
      <c r="K319">
        <v>2</v>
      </c>
      <c r="L319" t="s">
        <v>858</v>
      </c>
      <c r="M319" t="s">
        <v>299</v>
      </c>
      <c r="N319" t="s">
        <v>63</v>
      </c>
      <c r="O319" t="s">
        <v>52</v>
      </c>
      <c r="P319" t="str">
        <f>UPPER(Table1[[#This Row],[CustomerCountry]])</f>
        <v>AUSTRALIA</v>
      </c>
      <c r="Q319" t="s">
        <v>23</v>
      </c>
      <c r="R319" t="s">
        <v>24</v>
      </c>
      <c r="S319" t="s">
        <v>71</v>
      </c>
      <c r="T319" t="s">
        <v>26</v>
      </c>
      <c r="U319" t="s">
        <v>27</v>
      </c>
    </row>
    <row r="320" spans="1:21" x14ac:dyDescent="0.3">
      <c r="A320" t="s">
        <v>859</v>
      </c>
      <c r="B320" t="str">
        <f>RIGHT(Table1[[#This Row],[OrderNo]],5)</f>
        <v>44150</v>
      </c>
      <c r="C320">
        <v>44150001</v>
      </c>
      <c r="D320">
        <v>1</v>
      </c>
      <c r="E320" s="2">
        <v>2171.29</v>
      </c>
      <c r="F320" s="2">
        <v>3578.27</v>
      </c>
      <c r="G320" s="1">
        <v>42952</v>
      </c>
      <c r="H320" s="6">
        <f>YEAR(Table1[[#This Row],[OrderDate]])</f>
        <v>2017</v>
      </c>
      <c r="I320" s="6">
        <f>MONTH(Table1[[#This Row],[OrderDate]])</f>
        <v>8</v>
      </c>
      <c r="J320" s="1">
        <v>42956</v>
      </c>
      <c r="K320">
        <v>4</v>
      </c>
      <c r="L320" t="s">
        <v>860</v>
      </c>
      <c r="M320" t="s">
        <v>322</v>
      </c>
      <c r="N320" t="s">
        <v>51</v>
      </c>
      <c r="O320" t="s">
        <v>52</v>
      </c>
      <c r="P320" t="str">
        <f>UPPER(Table1[[#This Row],[CustomerCountry]])</f>
        <v>AUSTRALIA</v>
      </c>
      <c r="Q320" t="s">
        <v>23</v>
      </c>
      <c r="R320" t="s">
        <v>24</v>
      </c>
      <c r="S320" t="s">
        <v>71</v>
      </c>
      <c r="T320" t="s">
        <v>26</v>
      </c>
      <c r="U320" t="s">
        <v>27</v>
      </c>
    </row>
    <row r="321" spans="1:21" x14ac:dyDescent="0.3">
      <c r="A321" t="s">
        <v>861</v>
      </c>
      <c r="B321" t="str">
        <f>RIGHT(Table1[[#This Row],[OrderNo]],5)</f>
        <v>44151</v>
      </c>
      <c r="C321">
        <v>44151001</v>
      </c>
      <c r="D321">
        <v>1</v>
      </c>
      <c r="E321" s="2">
        <v>413.15</v>
      </c>
      <c r="F321" s="2">
        <v>699.1</v>
      </c>
      <c r="G321" s="1">
        <v>42952</v>
      </c>
      <c r="H321" s="6">
        <f>YEAR(Table1[[#This Row],[OrderDate]])</f>
        <v>2017</v>
      </c>
      <c r="I321" s="6">
        <f>MONTH(Table1[[#This Row],[OrderDate]])</f>
        <v>8</v>
      </c>
      <c r="J321" s="1">
        <v>42962</v>
      </c>
      <c r="K321">
        <v>10</v>
      </c>
      <c r="L321" t="s">
        <v>862</v>
      </c>
      <c r="M321" t="s">
        <v>109</v>
      </c>
      <c r="N321" t="s">
        <v>51</v>
      </c>
      <c r="O321" t="s">
        <v>52</v>
      </c>
      <c r="P321" t="str">
        <f>UPPER(Table1[[#This Row],[CustomerCountry]])</f>
        <v>AUSTRALIA</v>
      </c>
      <c r="Q321" t="s">
        <v>23</v>
      </c>
      <c r="R321" t="s">
        <v>24</v>
      </c>
      <c r="S321" t="s">
        <v>364</v>
      </c>
      <c r="T321" t="s">
        <v>26</v>
      </c>
      <c r="U321" t="s">
        <v>47</v>
      </c>
    </row>
    <row r="322" spans="1:21" x14ac:dyDescent="0.3">
      <c r="A322" t="s">
        <v>863</v>
      </c>
      <c r="B322" t="str">
        <f>RIGHT(Table1[[#This Row],[OrderNo]],5)</f>
        <v>44152</v>
      </c>
      <c r="C322">
        <v>44152001</v>
      </c>
      <c r="D322">
        <v>1</v>
      </c>
      <c r="E322" s="2">
        <v>1912.15</v>
      </c>
      <c r="F322" s="2">
        <v>3399.99</v>
      </c>
      <c r="G322" s="1">
        <v>42953</v>
      </c>
      <c r="H322" s="6">
        <f>YEAR(Table1[[#This Row],[OrderDate]])</f>
        <v>2017</v>
      </c>
      <c r="I322" s="6">
        <f>MONTH(Table1[[#This Row],[OrderDate]])</f>
        <v>8</v>
      </c>
      <c r="J322" s="1">
        <v>42960</v>
      </c>
      <c r="K322">
        <v>7</v>
      </c>
      <c r="L322" t="s">
        <v>864</v>
      </c>
      <c r="M322" t="s">
        <v>181</v>
      </c>
      <c r="N322" t="s">
        <v>78</v>
      </c>
      <c r="O322" t="s">
        <v>79</v>
      </c>
      <c r="P322" t="str">
        <f>UPPER(Table1[[#This Row],[CustomerCountry]])</f>
        <v>UNITED KINGDOM</v>
      </c>
      <c r="Q322" t="s">
        <v>23</v>
      </c>
      <c r="R322" t="s">
        <v>33</v>
      </c>
      <c r="S322" t="s">
        <v>34</v>
      </c>
      <c r="T322" t="s">
        <v>35</v>
      </c>
      <c r="U322" t="s">
        <v>36</v>
      </c>
    </row>
    <row r="323" spans="1:21" x14ac:dyDescent="0.3">
      <c r="A323" t="s">
        <v>865</v>
      </c>
      <c r="B323" t="str">
        <f>RIGHT(Table1[[#This Row],[OrderNo]],5)</f>
        <v>44153</v>
      </c>
      <c r="C323">
        <v>44153001</v>
      </c>
      <c r="D323">
        <v>1</v>
      </c>
      <c r="E323" s="2">
        <v>2171.29</v>
      </c>
      <c r="F323" s="2">
        <v>3578.27</v>
      </c>
      <c r="G323" s="1">
        <v>42953</v>
      </c>
      <c r="H323" s="6">
        <f>YEAR(Table1[[#This Row],[OrderDate]])</f>
        <v>2017</v>
      </c>
      <c r="I323" s="6">
        <f>MONTH(Table1[[#This Row],[OrderDate]])</f>
        <v>8</v>
      </c>
      <c r="J323" s="1">
        <v>42962</v>
      </c>
      <c r="K323">
        <v>9</v>
      </c>
      <c r="L323" t="s">
        <v>866</v>
      </c>
      <c r="M323" t="s">
        <v>270</v>
      </c>
      <c r="N323" t="s">
        <v>45</v>
      </c>
      <c r="O323" t="s">
        <v>41</v>
      </c>
      <c r="P323" t="str">
        <f>UPPER(Table1[[#This Row],[CustomerCountry]])</f>
        <v>UNITED STATES</v>
      </c>
      <c r="Q323" t="s">
        <v>23</v>
      </c>
      <c r="R323" t="s">
        <v>24</v>
      </c>
      <c r="S323" t="s">
        <v>71</v>
      </c>
      <c r="T323" t="s">
        <v>26</v>
      </c>
      <c r="U323" t="s">
        <v>27</v>
      </c>
    </row>
    <row r="324" spans="1:21" x14ac:dyDescent="0.3">
      <c r="A324" t="s">
        <v>867</v>
      </c>
      <c r="B324" t="str">
        <f>RIGHT(Table1[[#This Row],[OrderNo]],5)</f>
        <v>44154</v>
      </c>
      <c r="C324">
        <v>44154001</v>
      </c>
      <c r="D324">
        <v>1</v>
      </c>
      <c r="E324" s="2">
        <v>2171.29</v>
      </c>
      <c r="F324" s="2">
        <v>3578.27</v>
      </c>
      <c r="G324" s="1">
        <v>42953</v>
      </c>
      <c r="H324" s="6">
        <f>YEAR(Table1[[#This Row],[OrderDate]])</f>
        <v>2017</v>
      </c>
      <c r="I324" s="6">
        <f>MONTH(Table1[[#This Row],[OrderDate]])</f>
        <v>8</v>
      </c>
      <c r="J324" s="1">
        <v>42960</v>
      </c>
      <c r="K324">
        <v>7</v>
      </c>
      <c r="L324" t="s">
        <v>868</v>
      </c>
      <c r="M324" t="s">
        <v>39</v>
      </c>
      <c r="N324" t="s">
        <v>40</v>
      </c>
      <c r="O324" t="s">
        <v>41</v>
      </c>
      <c r="P324" t="str">
        <f>UPPER(Table1[[#This Row],[CustomerCountry]])</f>
        <v>UNITED STATES</v>
      </c>
      <c r="Q324" t="s">
        <v>23</v>
      </c>
      <c r="R324" t="s">
        <v>24</v>
      </c>
      <c r="S324" t="s">
        <v>55</v>
      </c>
      <c r="T324" t="s">
        <v>26</v>
      </c>
      <c r="U324" t="s">
        <v>27</v>
      </c>
    </row>
    <row r="325" spans="1:21" x14ac:dyDescent="0.3">
      <c r="A325" t="s">
        <v>869</v>
      </c>
      <c r="B325" t="str">
        <f>RIGHT(Table1[[#This Row],[OrderNo]],5)</f>
        <v>44155</v>
      </c>
      <c r="C325">
        <v>44155001</v>
      </c>
      <c r="D325">
        <v>1</v>
      </c>
      <c r="E325" s="2">
        <v>2171.29</v>
      </c>
      <c r="F325" s="2">
        <v>3578.27</v>
      </c>
      <c r="G325" s="1">
        <v>42953</v>
      </c>
      <c r="H325" s="6">
        <f>YEAR(Table1[[#This Row],[OrderDate]])</f>
        <v>2017</v>
      </c>
      <c r="I325" s="6">
        <f>MONTH(Table1[[#This Row],[OrderDate]])</f>
        <v>8</v>
      </c>
      <c r="J325" s="1">
        <v>42956</v>
      </c>
      <c r="K325">
        <v>3</v>
      </c>
      <c r="L325" t="s">
        <v>870</v>
      </c>
      <c r="M325" t="s">
        <v>99</v>
      </c>
      <c r="N325" t="s">
        <v>45</v>
      </c>
      <c r="O325" t="s">
        <v>41</v>
      </c>
      <c r="P325" t="str">
        <f>UPPER(Table1[[#This Row],[CustomerCountry]])</f>
        <v>UNITED STATES</v>
      </c>
      <c r="Q325" t="s">
        <v>23</v>
      </c>
      <c r="R325" t="s">
        <v>24</v>
      </c>
      <c r="S325" t="s">
        <v>84</v>
      </c>
      <c r="T325" t="s">
        <v>26</v>
      </c>
      <c r="U325" t="s">
        <v>27</v>
      </c>
    </row>
    <row r="326" spans="1:21" x14ac:dyDescent="0.3">
      <c r="A326" t="s">
        <v>871</v>
      </c>
      <c r="B326" t="str">
        <f>RIGHT(Table1[[#This Row],[OrderNo]],5)</f>
        <v>44156</v>
      </c>
      <c r="C326">
        <v>44156001</v>
      </c>
      <c r="D326">
        <v>1</v>
      </c>
      <c r="E326" s="2">
        <v>1912.15</v>
      </c>
      <c r="F326" s="2">
        <v>3399.99</v>
      </c>
      <c r="G326" s="1">
        <v>42953</v>
      </c>
      <c r="H326" s="6">
        <f>YEAR(Table1[[#This Row],[OrderDate]])</f>
        <v>2017</v>
      </c>
      <c r="I326" s="6">
        <f>MONTH(Table1[[#This Row],[OrderDate]])</f>
        <v>8</v>
      </c>
      <c r="J326" s="1">
        <v>42961</v>
      </c>
      <c r="K326">
        <v>8</v>
      </c>
      <c r="L326" t="s">
        <v>872</v>
      </c>
      <c r="M326" t="s">
        <v>873</v>
      </c>
      <c r="N326" t="s">
        <v>115</v>
      </c>
      <c r="O326" t="s">
        <v>41</v>
      </c>
      <c r="P326" t="str">
        <f>UPPER(Table1[[#This Row],[CustomerCountry]])</f>
        <v>UNITED STATES</v>
      </c>
      <c r="Q326" t="s">
        <v>23</v>
      </c>
      <c r="R326" t="s">
        <v>33</v>
      </c>
      <c r="S326" t="s">
        <v>34</v>
      </c>
      <c r="T326" t="s">
        <v>35</v>
      </c>
      <c r="U326" t="s">
        <v>36</v>
      </c>
    </row>
    <row r="327" spans="1:21" x14ac:dyDescent="0.3">
      <c r="A327" t="s">
        <v>874</v>
      </c>
      <c r="B327" t="str">
        <f>RIGHT(Table1[[#This Row],[OrderNo]],5)</f>
        <v>44157</v>
      </c>
      <c r="C327">
        <v>44157001</v>
      </c>
      <c r="D327">
        <v>1</v>
      </c>
      <c r="E327" s="2">
        <v>2171.29</v>
      </c>
      <c r="F327" s="2">
        <v>3578.27</v>
      </c>
      <c r="G327" s="1">
        <v>42953</v>
      </c>
      <c r="H327" s="6">
        <f>YEAR(Table1[[#This Row],[OrderDate]])</f>
        <v>2017</v>
      </c>
      <c r="I327" s="6">
        <f>MONTH(Table1[[#This Row],[OrderDate]])</f>
        <v>8</v>
      </c>
      <c r="J327" s="1">
        <v>42959</v>
      </c>
      <c r="K327">
        <v>6</v>
      </c>
      <c r="L327" t="s">
        <v>875</v>
      </c>
      <c r="M327" t="s">
        <v>391</v>
      </c>
      <c r="N327" t="s">
        <v>51</v>
      </c>
      <c r="O327" t="s">
        <v>52</v>
      </c>
      <c r="P327" t="str">
        <f>UPPER(Table1[[#This Row],[CustomerCountry]])</f>
        <v>AUSTRALIA</v>
      </c>
      <c r="Q327" t="s">
        <v>23</v>
      </c>
      <c r="R327" t="s">
        <v>24</v>
      </c>
      <c r="S327" t="s">
        <v>88</v>
      </c>
      <c r="T327" t="s">
        <v>26</v>
      </c>
      <c r="U327" t="s">
        <v>27</v>
      </c>
    </row>
    <row r="328" spans="1:21" x14ac:dyDescent="0.3">
      <c r="A328" t="s">
        <v>876</v>
      </c>
      <c r="B328" t="str">
        <f>RIGHT(Table1[[#This Row],[OrderNo]],5)</f>
        <v>44158</v>
      </c>
      <c r="C328">
        <v>44158001</v>
      </c>
      <c r="D328">
        <v>1</v>
      </c>
      <c r="E328" s="2">
        <v>2171.29</v>
      </c>
      <c r="F328" s="2">
        <v>3578.27</v>
      </c>
      <c r="G328" s="1">
        <v>42954</v>
      </c>
      <c r="H328" s="6">
        <f>YEAR(Table1[[#This Row],[OrderDate]])</f>
        <v>2017</v>
      </c>
      <c r="I328" s="6">
        <f>MONTH(Table1[[#This Row],[OrderDate]])</f>
        <v>8</v>
      </c>
      <c r="J328" s="1">
        <v>42961</v>
      </c>
      <c r="K328">
        <v>7</v>
      </c>
      <c r="L328" t="s">
        <v>877</v>
      </c>
      <c r="M328" t="s">
        <v>842</v>
      </c>
      <c r="N328" t="s">
        <v>282</v>
      </c>
      <c r="O328" t="s">
        <v>96</v>
      </c>
      <c r="P328" t="str">
        <f>UPPER(Table1[[#This Row],[CustomerCountry]])</f>
        <v>GERMANY</v>
      </c>
      <c r="Q328" t="s">
        <v>23</v>
      </c>
      <c r="R328" t="s">
        <v>24</v>
      </c>
      <c r="S328" t="s">
        <v>55</v>
      </c>
      <c r="T328" t="s">
        <v>26</v>
      </c>
      <c r="U328" t="s">
        <v>27</v>
      </c>
    </row>
    <row r="329" spans="1:21" x14ac:dyDescent="0.3">
      <c r="A329" t="s">
        <v>878</v>
      </c>
      <c r="B329" t="str">
        <f>RIGHT(Table1[[#This Row],[OrderNo]],5)</f>
        <v>44159</v>
      </c>
      <c r="C329">
        <v>44159001</v>
      </c>
      <c r="D329">
        <v>1</v>
      </c>
      <c r="E329" s="2">
        <v>2171.29</v>
      </c>
      <c r="F329" s="2">
        <v>3578.27</v>
      </c>
      <c r="G329" s="1">
        <v>42954</v>
      </c>
      <c r="H329" s="6">
        <f>YEAR(Table1[[#This Row],[OrderDate]])</f>
        <v>2017</v>
      </c>
      <c r="I329" s="6">
        <f>MONTH(Table1[[#This Row],[OrderDate]])</f>
        <v>8</v>
      </c>
      <c r="J329" s="1">
        <v>42959</v>
      </c>
      <c r="K329">
        <v>5</v>
      </c>
      <c r="L329" t="s">
        <v>879</v>
      </c>
      <c r="M329" t="s">
        <v>153</v>
      </c>
      <c r="N329" t="s">
        <v>45</v>
      </c>
      <c r="O329" t="s">
        <v>41</v>
      </c>
      <c r="P329" t="str">
        <f>UPPER(Table1[[#This Row],[CustomerCountry]])</f>
        <v>UNITED STATES</v>
      </c>
      <c r="Q329" t="s">
        <v>23</v>
      </c>
      <c r="R329" t="s">
        <v>24</v>
      </c>
      <c r="S329" t="s">
        <v>55</v>
      </c>
      <c r="T329" t="s">
        <v>26</v>
      </c>
      <c r="U329" t="s">
        <v>27</v>
      </c>
    </row>
    <row r="330" spans="1:21" x14ac:dyDescent="0.3">
      <c r="A330" t="s">
        <v>880</v>
      </c>
      <c r="B330" t="str">
        <f>RIGHT(Table1[[#This Row],[OrderNo]],5)</f>
        <v>44160</v>
      </c>
      <c r="C330">
        <v>44160001</v>
      </c>
      <c r="D330">
        <v>1</v>
      </c>
      <c r="E330" s="2">
        <v>2171.29</v>
      </c>
      <c r="F330" s="2">
        <v>3578.27</v>
      </c>
      <c r="G330" s="1">
        <v>42954</v>
      </c>
      <c r="H330" s="6">
        <f>YEAR(Table1[[#This Row],[OrderDate]])</f>
        <v>2017</v>
      </c>
      <c r="I330" s="6">
        <f>MONTH(Table1[[#This Row],[OrderDate]])</f>
        <v>8</v>
      </c>
      <c r="J330" s="1">
        <v>42962</v>
      </c>
      <c r="K330">
        <v>8</v>
      </c>
      <c r="L330" t="s">
        <v>881</v>
      </c>
      <c r="M330" t="s">
        <v>607</v>
      </c>
      <c r="N330" t="s">
        <v>40</v>
      </c>
      <c r="O330" t="s">
        <v>41</v>
      </c>
      <c r="P330" t="str">
        <f>UPPER(Table1[[#This Row],[CustomerCountry]])</f>
        <v>UNITED STATES</v>
      </c>
      <c r="Q330" t="s">
        <v>23</v>
      </c>
      <c r="R330" t="s">
        <v>24</v>
      </c>
      <c r="S330" t="s">
        <v>71</v>
      </c>
      <c r="T330" t="s">
        <v>26</v>
      </c>
      <c r="U330" t="s">
        <v>27</v>
      </c>
    </row>
    <row r="331" spans="1:21" x14ac:dyDescent="0.3">
      <c r="A331" t="s">
        <v>882</v>
      </c>
      <c r="B331" t="str">
        <f>RIGHT(Table1[[#This Row],[OrderNo]],5)</f>
        <v>44161</v>
      </c>
      <c r="C331">
        <v>44161001</v>
      </c>
      <c r="D331">
        <v>1</v>
      </c>
      <c r="E331" s="2">
        <v>2171.29</v>
      </c>
      <c r="F331" s="2">
        <v>3578.27</v>
      </c>
      <c r="G331" s="1">
        <v>42955</v>
      </c>
      <c r="H331" s="6">
        <f>YEAR(Table1[[#This Row],[OrderDate]])</f>
        <v>2017</v>
      </c>
      <c r="I331" s="6">
        <f>MONTH(Table1[[#This Row],[OrderDate]])</f>
        <v>8</v>
      </c>
      <c r="J331" s="1">
        <v>42962</v>
      </c>
      <c r="K331">
        <v>7</v>
      </c>
      <c r="L331" t="s">
        <v>883</v>
      </c>
      <c r="M331" t="s">
        <v>884</v>
      </c>
      <c r="N331" t="s">
        <v>78</v>
      </c>
      <c r="O331" t="s">
        <v>79</v>
      </c>
      <c r="P331" t="str">
        <f>UPPER(Table1[[#This Row],[CustomerCountry]])</f>
        <v>UNITED KINGDOM</v>
      </c>
      <c r="Q331" t="s">
        <v>23</v>
      </c>
      <c r="R331" t="s">
        <v>24</v>
      </c>
      <c r="S331" t="s">
        <v>88</v>
      </c>
      <c r="T331" t="s">
        <v>26</v>
      </c>
      <c r="U331" t="s">
        <v>27</v>
      </c>
    </row>
    <row r="332" spans="1:21" x14ac:dyDescent="0.3">
      <c r="A332" t="s">
        <v>885</v>
      </c>
      <c r="B332" t="str">
        <f>RIGHT(Table1[[#This Row],[OrderNo]],5)</f>
        <v>44162</v>
      </c>
      <c r="C332">
        <v>44162001</v>
      </c>
      <c r="D332">
        <v>1</v>
      </c>
      <c r="E332" s="2">
        <v>2171.29</v>
      </c>
      <c r="F332" s="2">
        <v>3578.27</v>
      </c>
      <c r="G332" s="1">
        <v>42955</v>
      </c>
      <c r="H332" s="6">
        <f>YEAR(Table1[[#This Row],[OrderDate]])</f>
        <v>2017</v>
      </c>
      <c r="I332" s="6">
        <f>MONTH(Table1[[#This Row],[OrderDate]])</f>
        <v>8</v>
      </c>
      <c r="J332" s="1">
        <v>42960</v>
      </c>
      <c r="K332">
        <v>5</v>
      </c>
      <c r="L332" t="s">
        <v>886</v>
      </c>
      <c r="M332" t="s">
        <v>99</v>
      </c>
      <c r="N332" t="s">
        <v>45</v>
      </c>
      <c r="O332" t="s">
        <v>41</v>
      </c>
      <c r="P332" t="str">
        <f>UPPER(Table1[[#This Row],[CustomerCountry]])</f>
        <v>UNITED STATES</v>
      </c>
      <c r="Q332" t="s">
        <v>23</v>
      </c>
      <c r="R332" t="s">
        <v>24</v>
      </c>
      <c r="S332" t="s">
        <v>55</v>
      </c>
      <c r="T332" t="s">
        <v>26</v>
      </c>
      <c r="U332" t="s">
        <v>27</v>
      </c>
    </row>
    <row r="333" spans="1:21" x14ac:dyDescent="0.3">
      <c r="A333" t="s">
        <v>887</v>
      </c>
      <c r="B333" t="str">
        <f>RIGHT(Table1[[#This Row],[OrderNo]],5)</f>
        <v>44163</v>
      </c>
      <c r="C333">
        <v>44163001</v>
      </c>
      <c r="D333">
        <v>1</v>
      </c>
      <c r="E333" s="2">
        <v>2171.29</v>
      </c>
      <c r="F333" s="2">
        <v>3578.27</v>
      </c>
      <c r="G333" s="1">
        <v>42955</v>
      </c>
      <c r="H333" s="6">
        <f>YEAR(Table1[[#This Row],[OrderDate]])</f>
        <v>2017</v>
      </c>
      <c r="I333" s="6">
        <f>MONTH(Table1[[#This Row],[OrderDate]])</f>
        <v>8</v>
      </c>
      <c r="J333" s="1">
        <v>42965</v>
      </c>
      <c r="K333">
        <v>10</v>
      </c>
      <c r="L333" t="s">
        <v>888</v>
      </c>
      <c r="M333" t="s">
        <v>74</v>
      </c>
      <c r="N333" t="s">
        <v>45</v>
      </c>
      <c r="O333" t="s">
        <v>41</v>
      </c>
      <c r="P333" t="str">
        <f>UPPER(Table1[[#This Row],[CustomerCountry]])</f>
        <v>UNITED STATES</v>
      </c>
      <c r="Q333" t="s">
        <v>23</v>
      </c>
      <c r="R333" t="s">
        <v>24</v>
      </c>
      <c r="S333" t="s">
        <v>88</v>
      </c>
      <c r="T333" t="s">
        <v>26</v>
      </c>
      <c r="U333" t="s">
        <v>27</v>
      </c>
    </row>
    <row r="334" spans="1:21" x14ac:dyDescent="0.3">
      <c r="A334" t="s">
        <v>889</v>
      </c>
      <c r="B334" t="str">
        <f>RIGHT(Table1[[#This Row],[OrderNo]],5)</f>
        <v>44164</v>
      </c>
      <c r="C334">
        <v>44164001</v>
      </c>
      <c r="D334">
        <v>1</v>
      </c>
      <c r="E334" s="2">
        <v>2171.29</v>
      </c>
      <c r="F334" s="2">
        <v>3578.27</v>
      </c>
      <c r="G334" s="1">
        <v>42955</v>
      </c>
      <c r="H334" s="6">
        <f>YEAR(Table1[[#This Row],[OrderDate]])</f>
        <v>2017</v>
      </c>
      <c r="I334" s="6">
        <f>MONTH(Table1[[#This Row],[OrderDate]])</f>
        <v>8</v>
      </c>
      <c r="J334" s="1">
        <v>42965</v>
      </c>
      <c r="K334">
        <v>10</v>
      </c>
      <c r="L334" t="s">
        <v>890</v>
      </c>
      <c r="M334" t="s">
        <v>141</v>
      </c>
      <c r="N334" t="s">
        <v>45</v>
      </c>
      <c r="O334" t="s">
        <v>41</v>
      </c>
      <c r="P334" t="str">
        <f>UPPER(Table1[[#This Row],[CustomerCountry]])</f>
        <v>UNITED STATES</v>
      </c>
      <c r="Q334" t="s">
        <v>23</v>
      </c>
      <c r="R334" t="s">
        <v>24</v>
      </c>
      <c r="S334" t="s">
        <v>25</v>
      </c>
      <c r="T334" t="s">
        <v>26</v>
      </c>
      <c r="U334" t="s">
        <v>27</v>
      </c>
    </row>
    <row r="335" spans="1:21" x14ac:dyDescent="0.3">
      <c r="A335" t="s">
        <v>891</v>
      </c>
      <c r="B335" t="str">
        <f>RIGHT(Table1[[#This Row],[OrderNo]],5)</f>
        <v>44165</v>
      </c>
      <c r="C335">
        <v>44165001</v>
      </c>
      <c r="D335">
        <v>1</v>
      </c>
      <c r="E335" s="2">
        <v>2171.29</v>
      </c>
      <c r="F335" s="2">
        <v>3578.27</v>
      </c>
      <c r="G335" s="1">
        <v>42955</v>
      </c>
      <c r="H335" s="6">
        <f>YEAR(Table1[[#This Row],[OrderDate]])</f>
        <v>2017</v>
      </c>
      <c r="I335" s="6">
        <f>MONTH(Table1[[#This Row],[OrderDate]])</f>
        <v>8</v>
      </c>
      <c r="J335" s="1">
        <v>42959</v>
      </c>
      <c r="K335">
        <v>4</v>
      </c>
      <c r="L335" t="s">
        <v>892</v>
      </c>
      <c r="M335" t="s">
        <v>422</v>
      </c>
      <c r="N335" t="s">
        <v>63</v>
      </c>
      <c r="O335" t="s">
        <v>52</v>
      </c>
      <c r="P335" t="str">
        <f>UPPER(Table1[[#This Row],[CustomerCountry]])</f>
        <v>AUSTRALIA</v>
      </c>
      <c r="Q335" t="s">
        <v>23</v>
      </c>
      <c r="R335" t="s">
        <v>24</v>
      </c>
      <c r="S335" t="s">
        <v>84</v>
      </c>
      <c r="T335" t="s">
        <v>26</v>
      </c>
      <c r="U335" t="s">
        <v>27</v>
      </c>
    </row>
    <row r="336" spans="1:21" x14ac:dyDescent="0.3">
      <c r="A336" t="s">
        <v>893</v>
      </c>
      <c r="B336" t="str">
        <f>RIGHT(Table1[[#This Row],[OrderNo]],5)</f>
        <v>44166</v>
      </c>
      <c r="C336">
        <v>44166001</v>
      </c>
      <c r="D336">
        <v>1</v>
      </c>
      <c r="E336" s="2">
        <v>413.15</v>
      </c>
      <c r="F336" s="2">
        <v>699.1</v>
      </c>
      <c r="G336" s="1">
        <v>42955</v>
      </c>
      <c r="H336" s="6">
        <f>YEAR(Table1[[#This Row],[OrderDate]])</f>
        <v>2017</v>
      </c>
      <c r="I336" s="6">
        <f>MONTH(Table1[[#This Row],[OrderDate]])</f>
        <v>8</v>
      </c>
      <c r="J336" s="1">
        <v>42965</v>
      </c>
      <c r="K336">
        <v>10</v>
      </c>
      <c r="L336" t="s">
        <v>894</v>
      </c>
      <c r="M336" t="s">
        <v>895</v>
      </c>
      <c r="N336" t="s">
        <v>40</v>
      </c>
      <c r="O336" t="s">
        <v>41</v>
      </c>
      <c r="P336" t="str">
        <f>UPPER(Table1[[#This Row],[CustomerCountry]])</f>
        <v>UNITED STATES</v>
      </c>
      <c r="Q336" t="s">
        <v>23</v>
      </c>
      <c r="R336" t="s">
        <v>24</v>
      </c>
      <c r="S336" t="s">
        <v>414</v>
      </c>
      <c r="T336" t="s">
        <v>1</v>
      </c>
      <c r="U336" t="s">
        <v>47</v>
      </c>
    </row>
    <row r="337" spans="1:21" x14ac:dyDescent="0.3">
      <c r="A337" t="s">
        <v>896</v>
      </c>
      <c r="B337" t="str">
        <f>RIGHT(Table1[[#This Row],[OrderNo]],5)</f>
        <v>44167</v>
      </c>
      <c r="C337">
        <v>44167001</v>
      </c>
      <c r="D337">
        <v>1</v>
      </c>
      <c r="E337" s="2">
        <v>2171.29</v>
      </c>
      <c r="F337" s="2">
        <v>3578.27</v>
      </c>
      <c r="G337" s="1">
        <v>42955</v>
      </c>
      <c r="H337" s="6">
        <f>YEAR(Table1[[#This Row],[OrderDate]])</f>
        <v>2017</v>
      </c>
      <c r="I337" s="6">
        <f>MONTH(Table1[[#This Row],[OrderDate]])</f>
        <v>8</v>
      </c>
      <c r="J337" s="1">
        <v>42959</v>
      </c>
      <c r="K337">
        <v>4</v>
      </c>
      <c r="L337" t="s">
        <v>897</v>
      </c>
      <c r="M337" t="s">
        <v>256</v>
      </c>
      <c r="N337" t="s">
        <v>106</v>
      </c>
      <c r="O337" t="s">
        <v>52</v>
      </c>
      <c r="P337" t="str">
        <f>UPPER(Table1[[#This Row],[CustomerCountry]])</f>
        <v>AUSTRALIA</v>
      </c>
      <c r="Q337" t="s">
        <v>23</v>
      </c>
      <c r="R337" t="s">
        <v>24</v>
      </c>
      <c r="S337" t="s">
        <v>88</v>
      </c>
      <c r="T337" t="s">
        <v>26</v>
      </c>
      <c r="U337" t="s">
        <v>27</v>
      </c>
    </row>
    <row r="338" spans="1:21" x14ac:dyDescent="0.3">
      <c r="A338" t="s">
        <v>898</v>
      </c>
      <c r="B338" t="str">
        <f>RIGHT(Table1[[#This Row],[OrderNo]],5)</f>
        <v>44168</v>
      </c>
      <c r="C338">
        <v>44168001</v>
      </c>
      <c r="D338">
        <v>1</v>
      </c>
      <c r="E338" s="2">
        <v>2171.29</v>
      </c>
      <c r="F338" s="2">
        <v>3578.27</v>
      </c>
      <c r="G338" s="1">
        <v>42956</v>
      </c>
      <c r="H338" s="6">
        <f>YEAR(Table1[[#This Row],[OrderDate]])</f>
        <v>2017</v>
      </c>
      <c r="I338" s="6">
        <f>MONTH(Table1[[#This Row],[OrderDate]])</f>
        <v>8</v>
      </c>
      <c r="J338" s="1">
        <v>42962</v>
      </c>
      <c r="K338">
        <v>6</v>
      </c>
      <c r="L338" t="s">
        <v>899</v>
      </c>
      <c r="M338" t="s">
        <v>900</v>
      </c>
      <c r="N338" t="s">
        <v>901</v>
      </c>
      <c r="O338" t="s">
        <v>32</v>
      </c>
      <c r="P338" t="str">
        <f>UPPER(Table1[[#This Row],[CustomerCountry]])</f>
        <v>FRANCE</v>
      </c>
      <c r="Q338" t="s">
        <v>23</v>
      </c>
      <c r="R338" t="s">
        <v>24</v>
      </c>
      <c r="S338" t="s">
        <v>84</v>
      </c>
      <c r="T338" t="s">
        <v>26</v>
      </c>
      <c r="U338" t="s">
        <v>27</v>
      </c>
    </row>
    <row r="339" spans="1:21" x14ac:dyDescent="0.3">
      <c r="A339" t="s">
        <v>902</v>
      </c>
      <c r="B339" t="str">
        <f>RIGHT(Table1[[#This Row],[OrderNo]],5)</f>
        <v>44169</v>
      </c>
      <c r="C339">
        <v>44169001</v>
      </c>
      <c r="D339">
        <v>1</v>
      </c>
      <c r="E339" s="2">
        <v>2171.29</v>
      </c>
      <c r="F339" s="2">
        <v>3578.27</v>
      </c>
      <c r="G339" s="1">
        <v>42956</v>
      </c>
      <c r="H339" s="6">
        <f>YEAR(Table1[[#This Row],[OrderDate]])</f>
        <v>2017</v>
      </c>
      <c r="I339" s="6">
        <f>MONTH(Table1[[#This Row],[OrderDate]])</f>
        <v>8</v>
      </c>
      <c r="J339" s="1">
        <v>42959</v>
      </c>
      <c r="K339">
        <v>3</v>
      </c>
      <c r="L339" t="s">
        <v>903</v>
      </c>
      <c r="M339" t="s">
        <v>607</v>
      </c>
      <c r="N339" t="s">
        <v>40</v>
      </c>
      <c r="O339" t="s">
        <v>41</v>
      </c>
      <c r="P339" t="str">
        <f>UPPER(Table1[[#This Row],[CustomerCountry]])</f>
        <v>UNITED STATES</v>
      </c>
      <c r="Q339" t="s">
        <v>23</v>
      </c>
      <c r="R339" t="s">
        <v>24</v>
      </c>
      <c r="S339" t="s">
        <v>55</v>
      </c>
      <c r="T339" t="s">
        <v>26</v>
      </c>
      <c r="U339" t="s">
        <v>27</v>
      </c>
    </row>
    <row r="340" spans="1:21" x14ac:dyDescent="0.3">
      <c r="A340" t="s">
        <v>904</v>
      </c>
      <c r="B340" t="str">
        <f>RIGHT(Table1[[#This Row],[OrderNo]],5)</f>
        <v>44170</v>
      </c>
      <c r="C340">
        <v>44170001</v>
      </c>
      <c r="D340">
        <v>1</v>
      </c>
      <c r="E340" s="2">
        <v>2171.29</v>
      </c>
      <c r="F340" s="2">
        <v>3578.27</v>
      </c>
      <c r="G340" s="1">
        <v>42956</v>
      </c>
      <c r="H340" s="6">
        <f>YEAR(Table1[[#This Row],[OrderDate]])</f>
        <v>2017</v>
      </c>
      <c r="I340" s="6">
        <f>MONTH(Table1[[#This Row],[OrderDate]])</f>
        <v>8</v>
      </c>
      <c r="J340" s="1">
        <v>42963</v>
      </c>
      <c r="K340">
        <v>7</v>
      </c>
      <c r="L340" t="s">
        <v>905</v>
      </c>
      <c r="M340" t="s">
        <v>99</v>
      </c>
      <c r="N340" t="s">
        <v>45</v>
      </c>
      <c r="O340" t="s">
        <v>41</v>
      </c>
      <c r="P340" t="str">
        <f>UPPER(Table1[[#This Row],[CustomerCountry]])</f>
        <v>UNITED STATES</v>
      </c>
      <c r="Q340" t="s">
        <v>23</v>
      </c>
      <c r="R340" t="s">
        <v>24</v>
      </c>
      <c r="S340" t="s">
        <v>88</v>
      </c>
      <c r="T340" t="s">
        <v>26</v>
      </c>
      <c r="U340" t="s">
        <v>27</v>
      </c>
    </row>
    <row r="341" spans="1:21" x14ac:dyDescent="0.3">
      <c r="A341" t="s">
        <v>906</v>
      </c>
      <c r="B341" t="str">
        <f>RIGHT(Table1[[#This Row],[OrderNo]],5)</f>
        <v>44171</v>
      </c>
      <c r="C341">
        <v>44171001</v>
      </c>
      <c r="D341">
        <v>1</v>
      </c>
      <c r="E341" s="2">
        <v>2171.29</v>
      </c>
      <c r="F341" s="2">
        <v>3578.27</v>
      </c>
      <c r="G341" s="1">
        <v>42956</v>
      </c>
      <c r="H341" s="6">
        <f>YEAR(Table1[[#This Row],[OrderDate]])</f>
        <v>2017</v>
      </c>
      <c r="I341" s="6">
        <f>MONTH(Table1[[#This Row],[OrderDate]])</f>
        <v>8</v>
      </c>
      <c r="J341" s="1">
        <v>42965</v>
      </c>
      <c r="K341">
        <v>9</v>
      </c>
      <c r="L341" t="s">
        <v>907</v>
      </c>
      <c r="M341" t="s">
        <v>470</v>
      </c>
      <c r="N341" t="s">
        <v>45</v>
      </c>
      <c r="O341" t="s">
        <v>41</v>
      </c>
      <c r="P341" t="str">
        <f>UPPER(Table1[[#This Row],[CustomerCountry]])</f>
        <v>UNITED STATES</v>
      </c>
      <c r="Q341" t="s">
        <v>23</v>
      </c>
      <c r="R341" t="s">
        <v>24</v>
      </c>
      <c r="S341" t="s">
        <v>84</v>
      </c>
      <c r="T341" t="s">
        <v>26</v>
      </c>
      <c r="U341" t="s">
        <v>27</v>
      </c>
    </row>
    <row r="342" spans="1:21" x14ac:dyDescent="0.3">
      <c r="A342" t="s">
        <v>908</v>
      </c>
      <c r="B342" t="str">
        <f>RIGHT(Table1[[#This Row],[OrderNo]],5)</f>
        <v>44172</v>
      </c>
      <c r="C342">
        <v>44172001</v>
      </c>
      <c r="D342">
        <v>1</v>
      </c>
      <c r="E342" s="2">
        <v>413.15</v>
      </c>
      <c r="F342" s="2">
        <v>699.1</v>
      </c>
      <c r="G342" s="1">
        <v>42956</v>
      </c>
      <c r="H342" s="6">
        <f>YEAR(Table1[[#This Row],[OrderDate]])</f>
        <v>2017</v>
      </c>
      <c r="I342" s="6">
        <f>MONTH(Table1[[#This Row],[OrderDate]])</f>
        <v>8</v>
      </c>
      <c r="J342" s="1">
        <v>42962</v>
      </c>
      <c r="K342">
        <v>6</v>
      </c>
      <c r="L342" t="s">
        <v>909</v>
      </c>
      <c r="M342" t="s">
        <v>910</v>
      </c>
      <c r="N342" t="s">
        <v>45</v>
      </c>
      <c r="O342" t="s">
        <v>41</v>
      </c>
      <c r="P342" t="str">
        <f>UPPER(Table1[[#This Row],[CustomerCountry]])</f>
        <v>UNITED STATES</v>
      </c>
      <c r="Q342" t="s">
        <v>23</v>
      </c>
      <c r="R342" t="s">
        <v>24</v>
      </c>
      <c r="S342" t="s">
        <v>414</v>
      </c>
      <c r="T342" t="s">
        <v>1</v>
      </c>
      <c r="U342" t="s">
        <v>47</v>
      </c>
    </row>
    <row r="343" spans="1:21" x14ac:dyDescent="0.3">
      <c r="A343" t="s">
        <v>911</v>
      </c>
      <c r="B343" t="str">
        <f>RIGHT(Table1[[#This Row],[OrderNo]],5)</f>
        <v>44173</v>
      </c>
      <c r="C343">
        <v>44173001</v>
      </c>
      <c r="D343">
        <v>1</v>
      </c>
      <c r="E343" s="2">
        <v>2171.29</v>
      </c>
      <c r="F343" s="2">
        <v>3578.27</v>
      </c>
      <c r="G343" s="1">
        <v>42957</v>
      </c>
      <c r="H343" s="6">
        <f>YEAR(Table1[[#This Row],[OrderDate]])</f>
        <v>2017</v>
      </c>
      <c r="I343" s="6">
        <f>MONTH(Table1[[#This Row],[OrderDate]])</f>
        <v>8</v>
      </c>
      <c r="J343" s="1">
        <v>42961</v>
      </c>
      <c r="K343">
        <v>4</v>
      </c>
      <c r="L343" t="s">
        <v>912</v>
      </c>
      <c r="M343" t="s">
        <v>547</v>
      </c>
      <c r="N343" t="s">
        <v>78</v>
      </c>
      <c r="O343" t="s">
        <v>79</v>
      </c>
      <c r="P343" t="str">
        <f>UPPER(Table1[[#This Row],[CustomerCountry]])</f>
        <v>UNITED KINGDOM</v>
      </c>
      <c r="Q343" t="s">
        <v>23</v>
      </c>
      <c r="R343" t="s">
        <v>24</v>
      </c>
      <c r="S343" t="s">
        <v>71</v>
      </c>
      <c r="T343" t="s">
        <v>26</v>
      </c>
      <c r="U343" t="s">
        <v>27</v>
      </c>
    </row>
    <row r="344" spans="1:21" x14ac:dyDescent="0.3">
      <c r="A344" t="s">
        <v>913</v>
      </c>
      <c r="B344" t="str">
        <f>RIGHT(Table1[[#This Row],[OrderNo]],5)</f>
        <v>44174</v>
      </c>
      <c r="C344">
        <v>44174001</v>
      </c>
      <c r="D344">
        <v>1</v>
      </c>
      <c r="E344" s="2">
        <v>2171.29</v>
      </c>
      <c r="F344" s="2">
        <v>3578.27</v>
      </c>
      <c r="G344" s="1">
        <v>42957</v>
      </c>
      <c r="H344" s="6">
        <f>YEAR(Table1[[#This Row],[OrderDate]])</f>
        <v>2017</v>
      </c>
      <c r="I344" s="6">
        <f>MONTH(Table1[[#This Row],[OrderDate]])</f>
        <v>8</v>
      </c>
      <c r="J344" s="1">
        <v>42962</v>
      </c>
      <c r="K344">
        <v>5</v>
      </c>
      <c r="L344" t="s">
        <v>914</v>
      </c>
      <c r="M344" t="s">
        <v>299</v>
      </c>
      <c r="N344" t="s">
        <v>63</v>
      </c>
      <c r="O344" t="s">
        <v>52</v>
      </c>
      <c r="P344" t="str">
        <f>UPPER(Table1[[#This Row],[CustomerCountry]])</f>
        <v>AUSTRALIA</v>
      </c>
      <c r="Q344" t="s">
        <v>23</v>
      </c>
      <c r="R344" t="s">
        <v>24</v>
      </c>
      <c r="S344" t="s">
        <v>55</v>
      </c>
      <c r="T344" t="s">
        <v>26</v>
      </c>
      <c r="U344" t="s">
        <v>27</v>
      </c>
    </row>
    <row r="345" spans="1:21" x14ac:dyDescent="0.3">
      <c r="A345" t="s">
        <v>915</v>
      </c>
      <c r="B345" t="str">
        <f>RIGHT(Table1[[#This Row],[OrderNo]],5)</f>
        <v>44175</v>
      </c>
      <c r="C345">
        <v>44175001</v>
      </c>
      <c r="D345">
        <v>1</v>
      </c>
      <c r="E345" s="2">
        <v>2171.29</v>
      </c>
      <c r="F345" s="2">
        <v>3578.27</v>
      </c>
      <c r="G345" s="1">
        <v>42957</v>
      </c>
      <c r="H345" s="6">
        <f>YEAR(Table1[[#This Row],[OrderDate]])</f>
        <v>2017</v>
      </c>
      <c r="I345" s="6">
        <f>MONTH(Table1[[#This Row],[OrderDate]])</f>
        <v>8</v>
      </c>
      <c r="J345" s="1">
        <v>42965</v>
      </c>
      <c r="K345">
        <v>8</v>
      </c>
      <c r="L345" t="s">
        <v>916</v>
      </c>
      <c r="M345" t="s">
        <v>290</v>
      </c>
      <c r="N345" t="s">
        <v>51</v>
      </c>
      <c r="O345" t="s">
        <v>52</v>
      </c>
      <c r="P345" t="str">
        <f>UPPER(Table1[[#This Row],[CustomerCountry]])</f>
        <v>AUSTRALIA</v>
      </c>
      <c r="Q345" t="s">
        <v>23</v>
      </c>
      <c r="R345" t="s">
        <v>24</v>
      </c>
      <c r="S345" t="s">
        <v>84</v>
      </c>
      <c r="T345" t="s">
        <v>26</v>
      </c>
      <c r="U345" t="s">
        <v>27</v>
      </c>
    </row>
    <row r="346" spans="1:21" x14ac:dyDescent="0.3">
      <c r="A346" t="s">
        <v>917</v>
      </c>
      <c r="B346" t="str">
        <f>RIGHT(Table1[[#This Row],[OrderNo]],5)</f>
        <v>44176</v>
      </c>
      <c r="C346">
        <v>44176001</v>
      </c>
      <c r="D346">
        <v>1</v>
      </c>
      <c r="E346" s="2">
        <v>2171.29</v>
      </c>
      <c r="F346" s="2">
        <v>3578.27</v>
      </c>
      <c r="G346" s="1">
        <v>42958</v>
      </c>
      <c r="H346" s="6">
        <f>YEAR(Table1[[#This Row],[OrderDate]])</f>
        <v>2017</v>
      </c>
      <c r="I346" s="6">
        <f>MONTH(Table1[[#This Row],[OrderDate]])</f>
        <v>8</v>
      </c>
      <c r="J346" s="1">
        <v>42965</v>
      </c>
      <c r="K346">
        <v>7</v>
      </c>
      <c r="L346" t="s">
        <v>918</v>
      </c>
      <c r="M346" t="s">
        <v>919</v>
      </c>
      <c r="N346" t="s">
        <v>384</v>
      </c>
      <c r="O346" t="s">
        <v>32</v>
      </c>
      <c r="P346" t="str">
        <f>UPPER(Table1[[#This Row],[CustomerCountry]])</f>
        <v>FRANCE</v>
      </c>
      <c r="Q346" t="s">
        <v>23</v>
      </c>
      <c r="R346" t="s">
        <v>24</v>
      </c>
      <c r="S346" t="s">
        <v>88</v>
      </c>
      <c r="T346" t="s">
        <v>26</v>
      </c>
      <c r="U346" t="s">
        <v>27</v>
      </c>
    </row>
    <row r="347" spans="1:21" x14ac:dyDescent="0.3">
      <c r="A347" t="s">
        <v>920</v>
      </c>
      <c r="B347" t="str">
        <f>RIGHT(Table1[[#This Row],[OrderNo]],5)</f>
        <v>44177</v>
      </c>
      <c r="C347">
        <v>44177001</v>
      </c>
      <c r="D347">
        <v>1</v>
      </c>
      <c r="E347" s="2">
        <v>1898.09</v>
      </c>
      <c r="F347" s="2">
        <v>3374.99</v>
      </c>
      <c r="G347" s="1">
        <v>42958</v>
      </c>
      <c r="H347" s="6">
        <f>YEAR(Table1[[#This Row],[OrderDate]])</f>
        <v>2017</v>
      </c>
      <c r="I347" s="6">
        <f>MONTH(Table1[[#This Row],[OrderDate]])</f>
        <v>8</v>
      </c>
      <c r="J347" s="1">
        <v>42967</v>
      </c>
      <c r="K347">
        <v>9</v>
      </c>
      <c r="L347" t="s">
        <v>921</v>
      </c>
      <c r="M347" t="s">
        <v>520</v>
      </c>
      <c r="N347" t="s">
        <v>78</v>
      </c>
      <c r="O347" t="s">
        <v>79</v>
      </c>
      <c r="P347" t="str">
        <f>UPPER(Table1[[#This Row],[CustomerCountry]])</f>
        <v>UNITED KINGDOM</v>
      </c>
      <c r="Q347" t="s">
        <v>23</v>
      </c>
      <c r="R347" t="s">
        <v>33</v>
      </c>
      <c r="S347" t="s">
        <v>160</v>
      </c>
      <c r="T347" t="s">
        <v>1</v>
      </c>
      <c r="U347" t="s">
        <v>36</v>
      </c>
    </row>
    <row r="348" spans="1:21" x14ac:dyDescent="0.3">
      <c r="A348" t="s">
        <v>922</v>
      </c>
      <c r="B348" t="str">
        <f>RIGHT(Table1[[#This Row],[OrderNo]],5)</f>
        <v>44178</v>
      </c>
      <c r="C348">
        <v>44178001</v>
      </c>
      <c r="D348">
        <v>1</v>
      </c>
      <c r="E348" s="2">
        <v>2171.29</v>
      </c>
      <c r="F348" s="2">
        <v>3578.27</v>
      </c>
      <c r="G348" s="1">
        <v>42958</v>
      </c>
      <c r="H348" s="6">
        <f>YEAR(Table1[[#This Row],[OrderDate]])</f>
        <v>2017</v>
      </c>
      <c r="I348" s="6">
        <f>MONTH(Table1[[#This Row],[OrderDate]])</f>
        <v>8</v>
      </c>
      <c r="J348" s="1">
        <v>42966</v>
      </c>
      <c r="K348">
        <v>8</v>
      </c>
      <c r="L348" t="s">
        <v>923</v>
      </c>
      <c r="M348" t="s">
        <v>568</v>
      </c>
      <c r="N348" t="s">
        <v>45</v>
      </c>
      <c r="O348" t="s">
        <v>41</v>
      </c>
      <c r="P348" t="str">
        <f>UPPER(Table1[[#This Row],[CustomerCountry]])</f>
        <v>UNITED STATES</v>
      </c>
      <c r="Q348" t="s">
        <v>23</v>
      </c>
      <c r="R348" t="s">
        <v>24</v>
      </c>
      <c r="S348" t="s">
        <v>71</v>
      </c>
      <c r="T348" t="s">
        <v>26</v>
      </c>
      <c r="U348" t="s">
        <v>27</v>
      </c>
    </row>
    <row r="349" spans="1:21" x14ac:dyDescent="0.3">
      <c r="A349" t="s">
        <v>924</v>
      </c>
      <c r="B349" t="str">
        <f>RIGHT(Table1[[#This Row],[OrderNo]],5)</f>
        <v>44179</v>
      </c>
      <c r="C349">
        <v>44179001</v>
      </c>
      <c r="D349">
        <v>1</v>
      </c>
      <c r="E349" s="2">
        <v>1898.09</v>
      </c>
      <c r="F349" s="2">
        <v>3374.99</v>
      </c>
      <c r="G349" s="1">
        <v>42958</v>
      </c>
      <c r="H349" s="6">
        <f>YEAR(Table1[[#This Row],[OrderDate]])</f>
        <v>2017</v>
      </c>
      <c r="I349" s="6">
        <f>MONTH(Table1[[#This Row],[OrderDate]])</f>
        <v>8</v>
      </c>
      <c r="J349" s="1">
        <v>42960</v>
      </c>
      <c r="K349">
        <v>2</v>
      </c>
      <c r="L349" t="s">
        <v>925</v>
      </c>
      <c r="M349" t="s">
        <v>926</v>
      </c>
      <c r="N349" t="s">
        <v>115</v>
      </c>
      <c r="O349" t="s">
        <v>41</v>
      </c>
      <c r="P349" t="str">
        <f>UPPER(Table1[[#This Row],[CustomerCountry]])</f>
        <v>UNITED STATES</v>
      </c>
      <c r="Q349" t="s">
        <v>23</v>
      </c>
      <c r="R349" t="s">
        <v>33</v>
      </c>
      <c r="S349" t="s">
        <v>160</v>
      </c>
      <c r="T349" t="s">
        <v>1</v>
      </c>
      <c r="U349" t="s">
        <v>36</v>
      </c>
    </row>
    <row r="350" spans="1:21" x14ac:dyDescent="0.3">
      <c r="A350" t="s">
        <v>927</v>
      </c>
      <c r="B350" t="str">
        <f>RIGHT(Table1[[#This Row],[OrderNo]],5)</f>
        <v>44180</v>
      </c>
      <c r="C350">
        <v>44180001</v>
      </c>
      <c r="D350">
        <v>1</v>
      </c>
      <c r="E350" s="2">
        <v>1912.15</v>
      </c>
      <c r="F350" s="2">
        <v>3399.99</v>
      </c>
      <c r="G350" s="1">
        <v>42958</v>
      </c>
      <c r="H350" s="6">
        <f>YEAR(Table1[[#This Row],[OrderDate]])</f>
        <v>2017</v>
      </c>
      <c r="I350" s="6">
        <f>MONTH(Table1[[#This Row],[OrderDate]])</f>
        <v>8</v>
      </c>
      <c r="J350" s="1">
        <v>42960</v>
      </c>
      <c r="K350">
        <v>2</v>
      </c>
      <c r="L350" t="s">
        <v>928</v>
      </c>
      <c r="M350" t="s">
        <v>491</v>
      </c>
      <c r="N350" t="s">
        <v>59</v>
      </c>
      <c r="O350" t="s">
        <v>52</v>
      </c>
      <c r="P350" t="str">
        <f>UPPER(Table1[[#This Row],[CustomerCountry]])</f>
        <v>AUSTRALIA</v>
      </c>
      <c r="Q350" t="s">
        <v>23</v>
      </c>
      <c r="R350" t="s">
        <v>33</v>
      </c>
      <c r="S350" t="s">
        <v>194</v>
      </c>
      <c r="T350" t="s">
        <v>35</v>
      </c>
      <c r="U350" t="s">
        <v>36</v>
      </c>
    </row>
    <row r="351" spans="1:21" x14ac:dyDescent="0.3">
      <c r="A351" t="s">
        <v>929</v>
      </c>
      <c r="B351" t="str">
        <f>RIGHT(Table1[[#This Row],[OrderNo]],5)</f>
        <v>44181</v>
      </c>
      <c r="C351">
        <v>44181001</v>
      </c>
      <c r="D351">
        <v>1</v>
      </c>
      <c r="E351" s="2">
        <v>2171.29</v>
      </c>
      <c r="F351" s="2">
        <v>3578.27</v>
      </c>
      <c r="G351" s="1">
        <v>42958</v>
      </c>
      <c r="H351" s="6">
        <f>YEAR(Table1[[#This Row],[OrderDate]])</f>
        <v>2017</v>
      </c>
      <c r="I351" s="6">
        <f>MONTH(Table1[[#This Row],[OrderDate]])</f>
        <v>8</v>
      </c>
      <c r="J351" s="1">
        <v>42965</v>
      </c>
      <c r="K351">
        <v>7</v>
      </c>
      <c r="L351" t="s">
        <v>930</v>
      </c>
      <c r="M351" t="s">
        <v>422</v>
      </c>
      <c r="N351" t="s">
        <v>63</v>
      </c>
      <c r="O351" t="s">
        <v>52</v>
      </c>
      <c r="P351" t="str">
        <f>UPPER(Table1[[#This Row],[CustomerCountry]])</f>
        <v>AUSTRALIA</v>
      </c>
      <c r="Q351" t="s">
        <v>23</v>
      </c>
      <c r="R351" t="s">
        <v>24</v>
      </c>
      <c r="S351" t="s">
        <v>71</v>
      </c>
      <c r="T351" t="s">
        <v>26</v>
      </c>
      <c r="U351" t="s">
        <v>27</v>
      </c>
    </row>
    <row r="352" spans="1:21" x14ac:dyDescent="0.3">
      <c r="A352" t="s">
        <v>931</v>
      </c>
      <c r="B352" t="str">
        <f>RIGHT(Table1[[#This Row],[OrderNo]],5)</f>
        <v>44182</v>
      </c>
      <c r="C352">
        <v>44182001</v>
      </c>
      <c r="D352">
        <v>1</v>
      </c>
      <c r="E352" s="2">
        <v>2171.29</v>
      </c>
      <c r="F352" s="2">
        <v>3578.27</v>
      </c>
      <c r="G352" s="1">
        <v>42958</v>
      </c>
      <c r="H352" s="6">
        <f>YEAR(Table1[[#This Row],[OrderDate]])</f>
        <v>2017</v>
      </c>
      <c r="I352" s="6">
        <f>MONTH(Table1[[#This Row],[OrderDate]])</f>
        <v>8</v>
      </c>
      <c r="J352" s="1">
        <v>42966</v>
      </c>
      <c r="K352">
        <v>8</v>
      </c>
      <c r="L352" t="s">
        <v>932</v>
      </c>
      <c r="M352" t="s">
        <v>528</v>
      </c>
      <c r="N352" t="s">
        <v>106</v>
      </c>
      <c r="O352" t="s">
        <v>52</v>
      </c>
      <c r="P352" t="str">
        <f>UPPER(Table1[[#This Row],[CustomerCountry]])</f>
        <v>AUSTRALIA</v>
      </c>
      <c r="Q352" t="s">
        <v>23</v>
      </c>
      <c r="R352" t="s">
        <v>24</v>
      </c>
      <c r="S352" t="s">
        <v>25</v>
      </c>
      <c r="T352" t="s">
        <v>26</v>
      </c>
      <c r="U352" t="s">
        <v>27</v>
      </c>
    </row>
    <row r="353" spans="1:21" x14ac:dyDescent="0.3">
      <c r="A353" t="s">
        <v>933</v>
      </c>
      <c r="B353" t="str">
        <f>RIGHT(Table1[[#This Row],[OrderNo]],5)</f>
        <v>44183</v>
      </c>
      <c r="C353">
        <v>44183001</v>
      </c>
      <c r="D353">
        <v>1</v>
      </c>
      <c r="E353" s="2">
        <v>2171.29</v>
      </c>
      <c r="F353" s="2">
        <v>3578.27</v>
      </c>
      <c r="G353" s="1">
        <v>42959</v>
      </c>
      <c r="H353" s="6">
        <f>YEAR(Table1[[#This Row],[OrderDate]])</f>
        <v>2017</v>
      </c>
      <c r="I353" s="6">
        <f>MONTH(Table1[[#This Row],[OrderDate]])</f>
        <v>8</v>
      </c>
      <c r="J353" s="1">
        <v>42964</v>
      </c>
      <c r="K353">
        <v>5</v>
      </c>
      <c r="L353" t="s">
        <v>934</v>
      </c>
      <c r="M353" t="s">
        <v>118</v>
      </c>
      <c r="N353" t="s">
        <v>45</v>
      </c>
      <c r="O353" t="s">
        <v>41</v>
      </c>
      <c r="P353" t="str">
        <f>UPPER(Table1[[#This Row],[CustomerCountry]])</f>
        <v>UNITED STATES</v>
      </c>
      <c r="Q353" t="s">
        <v>23</v>
      </c>
      <c r="R353" t="s">
        <v>24</v>
      </c>
      <c r="S353" t="s">
        <v>25</v>
      </c>
      <c r="T353" t="s">
        <v>26</v>
      </c>
      <c r="U353" t="s">
        <v>27</v>
      </c>
    </row>
    <row r="354" spans="1:21" x14ac:dyDescent="0.3">
      <c r="A354" t="s">
        <v>935</v>
      </c>
      <c r="B354" t="str">
        <f>RIGHT(Table1[[#This Row],[OrderNo]],5)</f>
        <v>44184</v>
      </c>
      <c r="C354">
        <v>44184001</v>
      </c>
      <c r="D354">
        <v>1</v>
      </c>
      <c r="E354" s="2">
        <v>2171.29</v>
      </c>
      <c r="F354" s="2">
        <v>3578.27</v>
      </c>
      <c r="G354" s="1">
        <v>42959</v>
      </c>
      <c r="H354" s="6">
        <f>YEAR(Table1[[#This Row],[OrderDate]])</f>
        <v>2017</v>
      </c>
      <c r="I354" s="6">
        <f>MONTH(Table1[[#This Row],[OrderDate]])</f>
        <v>8</v>
      </c>
      <c r="J354" s="1">
        <v>42963</v>
      </c>
      <c r="K354">
        <v>4</v>
      </c>
      <c r="L354" t="s">
        <v>936</v>
      </c>
      <c r="M354" t="s">
        <v>302</v>
      </c>
      <c r="N354" t="s">
        <v>51</v>
      </c>
      <c r="O354" t="s">
        <v>52</v>
      </c>
      <c r="P354" t="str">
        <f>UPPER(Table1[[#This Row],[CustomerCountry]])</f>
        <v>AUSTRALIA</v>
      </c>
      <c r="Q354" t="s">
        <v>23</v>
      </c>
      <c r="R354" t="s">
        <v>24</v>
      </c>
      <c r="S354" t="s">
        <v>88</v>
      </c>
      <c r="T354" t="s">
        <v>26</v>
      </c>
      <c r="U354" t="s">
        <v>27</v>
      </c>
    </row>
    <row r="355" spans="1:21" x14ac:dyDescent="0.3">
      <c r="A355" t="s">
        <v>937</v>
      </c>
      <c r="B355" t="str">
        <f>RIGHT(Table1[[#This Row],[OrderNo]],5)</f>
        <v>44185</v>
      </c>
      <c r="C355">
        <v>44185001</v>
      </c>
      <c r="D355">
        <v>1</v>
      </c>
      <c r="E355" s="2">
        <v>2171.29</v>
      </c>
      <c r="F355" s="2">
        <v>3578.27</v>
      </c>
      <c r="G355" s="1">
        <v>42959</v>
      </c>
      <c r="H355" s="6">
        <f>YEAR(Table1[[#This Row],[OrderDate]])</f>
        <v>2017</v>
      </c>
      <c r="I355" s="6">
        <f>MONTH(Table1[[#This Row],[OrderDate]])</f>
        <v>8</v>
      </c>
      <c r="J355" s="1">
        <v>42965</v>
      </c>
      <c r="K355">
        <v>6</v>
      </c>
      <c r="L355" t="s">
        <v>938</v>
      </c>
      <c r="M355" t="s">
        <v>431</v>
      </c>
      <c r="N355" t="s">
        <v>51</v>
      </c>
      <c r="O355" t="s">
        <v>52</v>
      </c>
      <c r="P355" t="str">
        <f>UPPER(Table1[[#This Row],[CustomerCountry]])</f>
        <v>AUSTRALIA</v>
      </c>
      <c r="Q355" t="s">
        <v>23</v>
      </c>
      <c r="R355" t="s">
        <v>24</v>
      </c>
      <c r="S355" t="s">
        <v>25</v>
      </c>
      <c r="T355" t="s">
        <v>26</v>
      </c>
      <c r="U355" t="s">
        <v>27</v>
      </c>
    </row>
    <row r="356" spans="1:21" x14ac:dyDescent="0.3">
      <c r="A356" t="s">
        <v>939</v>
      </c>
      <c r="B356" t="str">
        <f>RIGHT(Table1[[#This Row],[OrderNo]],5)</f>
        <v>44186</v>
      </c>
      <c r="C356">
        <v>44186001</v>
      </c>
      <c r="D356">
        <v>1</v>
      </c>
      <c r="E356" s="2">
        <v>1912.15</v>
      </c>
      <c r="F356" s="2">
        <v>3399.99</v>
      </c>
      <c r="G356" s="1">
        <v>42960</v>
      </c>
      <c r="H356" s="6">
        <f>YEAR(Table1[[#This Row],[OrderDate]])</f>
        <v>2017</v>
      </c>
      <c r="I356" s="6">
        <f>MONTH(Table1[[#This Row],[OrderDate]])</f>
        <v>8</v>
      </c>
      <c r="J356" s="1">
        <v>42962</v>
      </c>
      <c r="K356">
        <v>2</v>
      </c>
      <c r="L356" t="s">
        <v>940</v>
      </c>
      <c r="M356" t="s">
        <v>99</v>
      </c>
      <c r="N356" t="s">
        <v>45</v>
      </c>
      <c r="O356" t="s">
        <v>41</v>
      </c>
      <c r="P356" t="str">
        <f>UPPER(Table1[[#This Row],[CustomerCountry]])</f>
        <v>UNITED STATES</v>
      </c>
      <c r="Q356" t="s">
        <v>23</v>
      </c>
      <c r="R356" t="s">
        <v>33</v>
      </c>
      <c r="S356" t="s">
        <v>194</v>
      </c>
      <c r="T356" t="s">
        <v>35</v>
      </c>
      <c r="U356" t="s">
        <v>36</v>
      </c>
    </row>
    <row r="357" spans="1:21" x14ac:dyDescent="0.3">
      <c r="A357" t="s">
        <v>941</v>
      </c>
      <c r="B357" t="str">
        <f>RIGHT(Table1[[#This Row],[OrderNo]],5)</f>
        <v>44187</v>
      </c>
      <c r="C357">
        <v>44187001</v>
      </c>
      <c r="D357">
        <v>1</v>
      </c>
      <c r="E357" s="2">
        <v>2171.29</v>
      </c>
      <c r="F357" s="2">
        <v>3578.27</v>
      </c>
      <c r="G357" s="1">
        <v>42960</v>
      </c>
      <c r="H357" s="6">
        <f>YEAR(Table1[[#This Row],[OrderDate]])</f>
        <v>2017</v>
      </c>
      <c r="I357" s="6">
        <f>MONTH(Table1[[#This Row],[OrderDate]])</f>
        <v>8</v>
      </c>
      <c r="J357" s="1">
        <v>42967</v>
      </c>
      <c r="K357">
        <v>7</v>
      </c>
      <c r="L357" t="s">
        <v>942</v>
      </c>
      <c r="M357" t="s">
        <v>325</v>
      </c>
      <c r="N357" t="s">
        <v>51</v>
      </c>
      <c r="O357" t="s">
        <v>52</v>
      </c>
      <c r="P357" t="str">
        <f>UPPER(Table1[[#This Row],[CustomerCountry]])</f>
        <v>AUSTRALIA</v>
      </c>
      <c r="Q357" t="s">
        <v>23</v>
      </c>
      <c r="R357" t="s">
        <v>24</v>
      </c>
      <c r="S357" t="s">
        <v>84</v>
      </c>
      <c r="T357" t="s">
        <v>26</v>
      </c>
      <c r="U357" t="s">
        <v>27</v>
      </c>
    </row>
    <row r="358" spans="1:21" x14ac:dyDescent="0.3">
      <c r="A358" t="s">
        <v>943</v>
      </c>
      <c r="B358" t="str">
        <f>RIGHT(Table1[[#This Row],[OrderNo]],5)</f>
        <v>44188</v>
      </c>
      <c r="C358">
        <v>44188001</v>
      </c>
      <c r="D358">
        <v>1</v>
      </c>
      <c r="E358" s="2">
        <v>413.15</v>
      </c>
      <c r="F358" s="2">
        <v>699.1</v>
      </c>
      <c r="G358" s="1">
        <v>42961</v>
      </c>
      <c r="H358" s="6">
        <f>YEAR(Table1[[#This Row],[OrderDate]])</f>
        <v>2017</v>
      </c>
      <c r="I358" s="6">
        <f>MONTH(Table1[[#This Row],[OrderDate]])</f>
        <v>8</v>
      </c>
      <c r="J358" s="1">
        <v>42970</v>
      </c>
      <c r="K358">
        <v>9</v>
      </c>
      <c r="L358" t="s">
        <v>944</v>
      </c>
      <c r="M358" t="s">
        <v>945</v>
      </c>
      <c r="N358" t="s">
        <v>78</v>
      </c>
      <c r="O358" t="s">
        <v>79</v>
      </c>
      <c r="P358" t="str">
        <f>UPPER(Table1[[#This Row],[CustomerCountry]])</f>
        <v>UNITED KINGDOM</v>
      </c>
      <c r="Q358" t="s">
        <v>23</v>
      </c>
      <c r="R358" t="s">
        <v>24</v>
      </c>
      <c r="S358" t="s">
        <v>507</v>
      </c>
      <c r="T358" t="s">
        <v>1</v>
      </c>
      <c r="U358" t="s">
        <v>47</v>
      </c>
    </row>
    <row r="359" spans="1:21" x14ac:dyDescent="0.3">
      <c r="A359" t="s">
        <v>946</v>
      </c>
      <c r="B359" t="str">
        <f>RIGHT(Table1[[#This Row],[OrderNo]],5)</f>
        <v>44189</v>
      </c>
      <c r="C359">
        <v>44189001</v>
      </c>
      <c r="D359">
        <v>1</v>
      </c>
      <c r="E359" s="2">
        <v>413.15</v>
      </c>
      <c r="F359" s="2">
        <v>699.1</v>
      </c>
      <c r="G359" s="1">
        <v>42961</v>
      </c>
      <c r="H359" s="6">
        <f>YEAR(Table1[[#This Row],[OrderDate]])</f>
        <v>2017</v>
      </c>
      <c r="I359" s="6">
        <f>MONTH(Table1[[#This Row],[OrderDate]])</f>
        <v>8</v>
      </c>
      <c r="J359" s="1">
        <v>42971</v>
      </c>
      <c r="K359">
        <v>10</v>
      </c>
      <c r="L359" t="s">
        <v>947</v>
      </c>
      <c r="M359" t="s">
        <v>190</v>
      </c>
      <c r="N359" t="s">
        <v>78</v>
      </c>
      <c r="O359" t="s">
        <v>79</v>
      </c>
      <c r="P359" t="str">
        <f>UPPER(Table1[[#This Row],[CustomerCountry]])</f>
        <v>UNITED KINGDOM</v>
      </c>
      <c r="Q359" t="s">
        <v>23</v>
      </c>
      <c r="R359" t="s">
        <v>24</v>
      </c>
      <c r="S359" t="s">
        <v>492</v>
      </c>
      <c r="T359" t="s">
        <v>26</v>
      </c>
      <c r="U359" t="s">
        <v>47</v>
      </c>
    </row>
    <row r="360" spans="1:21" x14ac:dyDescent="0.3">
      <c r="A360" t="s">
        <v>948</v>
      </c>
      <c r="B360" t="str">
        <f>RIGHT(Table1[[#This Row],[OrderNo]],5)</f>
        <v>44190</v>
      </c>
      <c r="C360">
        <v>44190001</v>
      </c>
      <c r="D360">
        <v>1</v>
      </c>
      <c r="E360" s="2">
        <v>1898.09</v>
      </c>
      <c r="F360" s="2">
        <v>3374.99</v>
      </c>
      <c r="G360" s="1">
        <v>42961</v>
      </c>
      <c r="H360" s="6">
        <f>YEAR(Table1[[#This Row],[OrderDate]])</f>
        <v>2017</v>
      </c>
      <c r="I360" s="6">
        <f>MONTH(Table1[[#This Row],[OrderDate]])</f>
        <v>8</v>
      </c>
      <c r="J360" s="1">
        <v>42969</v>
      </c>
      <c r="K360">
        <v>8</v>
      </c>
      <c r="L360" t="s">
        <v>949</v>
      </c>
      <c r="M360" t="s">
        <v>422</v>
      </c>
      <c r="N360" t="s">
        <v>63</v>
      </c>
      <c r="O360" t="s">
        <v>52</v>
      </c>
      <c r="P360" t="str">
        <f>UPPER(Table1[[#This Row],[CustomerCountry]])</f>
        <v>AUSTRALIA</v>
      </c>
      <c r="Q360" t="s">
        <v>23</v>
      </c>
      <c r="R360" t="s">
        <v>33</v>
      </c>
      <c r="S360" t="s">
        <v>419</v>
      </c>
      <c r="T360" t="s">
        <v>1</v>
      </c>
      <c r="U360" t="s">
        <v>36</v>
      </c>
    </row>
    <row r="361" spans="1:21" x14ac:dyDescent="0.3">
      <c r="A361" t="s">
        <v>950</v>
      </c>
      <c r="B361" t="str">
        <f>RIGHT(Table1[[#This Row],[OrderNo]],5)</f>
        <v>44191</v>
      </c>
      <c r="C361">
        <v>44191001</v>
      </c>
      <c r="D361">
        <v>1</v>
      </c>
      <c r="E361" s="2">
        <v>2171.29</v>
      </c>
      <c r="F361" s="2">
        <v>3578.27</v>
      </c>
      <c r="G361" s="1">
        <v>42961</v>
      </c>
      <c r="H361" s="6">
        <f>YEAR(Table1[[#This Row],[OrderDate]])</f>
        <v>2017</v>
      </c>
      <c r="I361" s="6">
        <f>MONTH(Table1[[#This Row],[OrderDate]])</f>
        <v>8</v>
      </c>
      <c r="J361" s="1">
        <v>42970</v>
      </c>
      <c r="K361">
        <v>9</v>
      </c>
      <c r="L361" t="s">
        <v>951</v>
      </c>
      <c r="M361" t="s">
        <v>58</v>
      </c>
      <c r="N361" t="s">
        <v>59</v>
      </c>
      <c r="O361" t="s">
        <v>52</v>
      </c>
      <c r="P361" t="str">
        <f>UPPER(Table1[[#This Row],[CustomerCountry]])</f>
        <v>AUSTRALIA</v>
      </c>
      <c r="Q361" t="s">
        <v>23</v>
      </c>
      <c r="R361" t="s">
        <v>24</v>
      </c>
      <c r="S361" t="s">
        <v>25</v>
      </c>
      <c r="T361" t="s">
        <v>26</v>
      </c>
      <c r="U361" t="s">
        <v>27</v>
      </c>
    </row>
    <row r="362" spans="1:21" x14ac:dyDescent="0.3">
      <c r="A362" t="s">
        <v>952</v>
      </c>
      <c r="B362" t="str">
        <f>RIGHT(Table1[[#This Row],[OrderNo]],5)</f>
        <v>44192</v>
      </c>
      <c r="C362">
        <v>44192001</v>
      </c>
      <c r="D362">
        <v>1</v>
      </c>
      <c r="E362" s="2">
        <v>2171.29</v>
      </c>
      <c r="F362" s="2">
        <v>3578.27</v>
      </c>
      <c r="G362" s="1">
        <v>42962</v>
      </c>
      <c r="H362" s="6">
        <f>YEAR(Table1[[#This Row],[OrderDate]])</f>
        <v>2017</v>
      </c>
      <c r="I362" s="6">
        <f>MONTH(Table1[[#This Row],[OrderDate]])</f>
        <v>8</v>
      </c>
      <c r="J362" s="1">
        <v>42968</v>
      </c>
      <c r="K362">
        <v>6</v>
      </c>
      <c r="L362" t="s">
        <v>953</v>
      </c>
      <c r="M362" t="s">
        <v>121</v>
      </c>
      <c r="N362" t="s">
        <v>122</v>
      </c>
      <c r="O362" t="s">
        <v>96</v>
      </c>
      <c r="P362" t="str">
        <f>UPPER(Table1[[#This Row],[CustomerCountry]])</f>
        <v>GERMANY</v>
      </c>
      <c r="Q362" t="s">
        <v>23</v>
      </c>
      <c r="R362" t="s">
        <v>24</v>
      </c>
      <c r="S362" t="s">
        <v>71</v>
      </c>
      <c r="T362" t="s">
        <v>26</v>
      </c>
      <c r="U362" t="s">
        <v>27</v>
      </c>
    </row>
    <row r="363" spans="1:21" x14ac:dyDescent="0.3">
      <c r="A363" t="s">
        <v>954</v>
      </c>
      <c r="B363" t="str">
        <f>RIGHT(Table1[[#This Row],[OrderNo]],5)</f>
        <v>44193</v>
      </c>
      <c r="C363">
        <v>44193001</v>
      </c>
      <c r="D363">
        <v>1</v>
      </c>
      <c r="E363" s="2">
        <v>2171.29</v>
      </c>
      <c r="F363" s="2">
        <v>3578.27</v>
      </c>
      <c r="G363" s="1">
        <v>42962</v>
      </c>
      <c r="H363" s="6">
        <f>YEAR(Table1[[#This Row],[OrderDate]])</f>
        <v>2017</v>
      </c>
      <c r="I363" s="6">
        <f>MONTH(Table1[[#This Row],[OrderDate]])</f>
        <v>8</v>
      </c>
      <c r="J363" s="1">
        <v>42966</v>
      </c>
      <c r="K363">
        <v>4</v>
      </c>
      <c r="L363" t="s">
        <v>955</v>
      </c>
      <c r="M363" t="s">
        <v>247</v>
      </c>
      <c r="N363" t="s">
        <v>45</v>
      </c>
      <c r="O363" t="s">
        <v>41</v>
      </c>
      <c r="P363" t="str">
        <f>UPPER(Table1[[#This Row],[CustomerCountry]])</f>
        <v>UNITED STATES</v>
      </c>
      <c r="Q363" t="s">
        <v>23</v>
      </c>
      <c r="R363" t="s">
        <v>24</v>
      </c>
      <c r="S363" t="s">
        <v>71</v>
      </c>
      <c r="T363" t="s">
        <v>26</v>
      </c>
      <c r="U363" t="s">
        <v>27</v>
      </c>
    </row>
    <row r="364" spans="1:21" x14ac:dyDescent="0.3">
      <c r="A364" t="s">
        <v>956</v>
      </c>
      <c r="B364" t="str">
        <f>RIGHT(Table1[[#This Row],[OrderNo]],5)</f>
        <v>44194</v>
      </c>
      <c r="C364">
        <v>44194001</v>
      </c>
      <c r="D364">
        <v>1</v>
      </c>
      <c r="E364" s="2">
        <v>2171.29</v>
      </c>
      <c r="F364" s="2">
        <v>3578.27</v>
      </c>
      <c r="G364" s="1">
        <v>42962</v>
      </c>
      <c r="H364" s="6">
        <f>YEAR(Table1[[#This Row],[OrderDate]])</f>
        <v>2017</v>
      </c>
      <c r="I364" s="6">
        <f>MONTH(Table1[[#This Row],[OrderDate]])</f>
        <v>8</v>
      </c>
      <c r="J364" s="1">
        <v>42965</v>
      </c>
      <c r="K364">
        <v>3</v>
      </c>
      <c r="L364" t="s">
        <v>957</v>
      </c>
      <c r="M364" t="s">
        <v>325</v>
      </c>
      <c r="N364" t="s">
        <v>51</v>
      </c>
      <c r="O364" t="s">
        <v>52</v>
      </c>
      <c r="P364" t="str">
        <f>UPPER(Table1[[#This Row],[CustomerCountry]])</f>
        <v>AUSTRALIA</v>
      </c>
      <c r="Q364" t="s">
        <v>23</v>
      </c>
      <c r="R364" t="s">
        <v>24</v>
      </c>
      <c r="S364" t="s">
        <v>25</v>
      </c>
      <c r="T364" t="s">
        <v>26</v>
      </c>
      <c r="U364" t="s">
        <v>27</v>
      </c>
    </row>
    <row r="365" spans="1:21" x14ac:dyDescent="0.3">
      <c r="A365" t="s">
        <v>958</v>
      </c>
      <c r="B365" t="str">
        <f>RIGHT(Table1[[#This Row],[OrderNo]],5)</f>
        <v>44195</v>
      </c>
      <c r="C365">
        <v>44195001</v>
      </c>
      <c r="D365">
        <v>1</v>
      </c>
      <c r="E365" s="2">
        <v>2171.29</v>
      </c>
      <c r="F365" s="2">
        <v>3578.27</v>
      </c>
      <c r="G365" s="1">
        <v>42962</v>
      </c>
      <c r="H365" s="6">
        <f>YEAR(Table1[[#This Row],[OrderDate]])</f>
        <v>2017</v>
      </c>
      <c r="I365" s="6">
        <f>MONTH(Table1[[#This Row],[OrderDate]])</f>
        <v>8</v>
      </c>
      <c r="J365" s="1">
        <v>42971</v>
      </c>
      <c r="K365">
        <v>9</v>
      </c>
      <c r="L365" t="s">
        <v>959</v>
      </c>
      <c r="M365" t="s">
        <v>434</v>
      </c>
      <c r="N365" t="s">
        <v>51</v>
      </c>
      <c r="O365" t="s">
        <v>52</v>
      </c>
      <c r="P365" t="str">
        <f>UPPER(Table1[[#This Row],[CustomerCountry]])</f>
        <v>AUSTRALIA</v>
      </c>
      <c r="Q365" t="s">
        <v>23</v>
      </c>
      <c r="R365" t="s">
        <v>24</v>
      </c>
      <c r="S365" t="s">
        <v>84</v>
      </c>
      <c r="T365" t="s">
        <v>26</v>
      </c>
      <c r="U365" t="s">
        <v>27</v>
      </c>
    </row>
    <row r="366" spans="1:21" x14ac:dyDescent="0.3">
      <c r="A366" t="s">
        <v>960</v>
      </c>
      <c r="B366" t="str">
        <f>RIGHT(Table1[[#This Row],[OrderNo]],5)</f>
        <v>44196</v>
      </c>
      <c r="C366">
        <v>44196001</v>
      </c>
      <c r="D366">
        <v>1</v>
      </c>
      <c r="E366" s="2">
        <v>2171.29</v>
      </c>
      <c r="F366" s="2">
        <v>3578.27</v>
      </c>
      <c r="G366" s="1">
        <v>42962</v>
      </c>
      <c r="H366" s="6">
        <f>YEAR(Table1[[#This Row],[OrderDate]])</f>
        <v>2017</v>
      </c>
      <c r="I366" s="6">
        <f>MONTH(Table1[[#This Row],[OrderDate]])</f>
        <v>8</v>
      </c>
      <c r="J366" s="1">
        <v>42971</v>
      </c>
      <c r="K366">
        <v>9</v>
      </c>
      <c r="L366" t="s">
        <v>961</v>
      </c>
      <c r="M366" t="s">
        <v>434</v>
      </c>
      <c r="N366" t="s">
        <v>51</v>
      </c>
      <c r="O366" t="s">
        <v>52</v>
      </c>
      <c r="P366" t="str">
        <f>UPPER(Table1[[#This Row],[CustomerCountry]])</f>
        <v>AUSTRALIA</v>
      </c>
      <c r="Q366" t="s">
        <v>23</v>
      </c>
      <c r="R366" t="s">
        <v>24</v>
      </c>
      <c r="S366" t="s">
        <v>88</v>
      </c>
      <c r="T366" t="s">
        <v>26</v>
      </c>
      <c r="U366" t="s">
        <v>27</v>
      </c>
    </row>
    <row r="367" spans="1:21" x14ac:dyDescent="0.3">
      <c r="A367" t="s">
        <v>962</v>
      </c>
      <c r="B367" t="str">
        <f>RIGHT(Table1[[#This Row],[OrderNo]],5)</f>
        <v>44197</v>
      </c>
      <c r="C367">
        <v>44197001</v>
      </c>
      <c r="D367">
        <v>1</v>
      </c>
      <c r="E367" s="2">
        <v>2171.29</v>
      </c>
      <c r="F367" s="2">
        <v>3578.27</v>
      </c>
      <c r="G367" s="1">
        <v>42963</v>
      </c>
      <c r="H367" s="6">
        <f>YEAR(Table1[[#This Row],[OrderDate]])</f>
        <v>2017</v>
      </c>
      <c r="I367" s="6">
        <f>MONTH(Table1[[#This Row],[OrderDate]])</f>
        <v>8</v>
      </c>
      <c r="J367" s="1">
        <v>42971</v>
      </c>
      <c r="K367">
        <v>8</v>
      </c>
      <c r="L367" t="s">
        <v>963</v>
      </c>
      <c r="M367" t="s">
        <v>118</v>
      </c>
      <c r="N367" t="s">
        <v>45</v>
      </c>
      <c r="O367" t="s">
        <v>41</v>
      </c>
      <c r="P367" t="str">
        <f>UPPER(Table1[[#This Row],[CustomerCountry]])</f>
        <v>UNITED STATES</v>
      </c>
      <c r="Q367" t="s">
        <v>23</v>
      </c>
      <c r="R367" t="s">
        <v>24</v>
      </c>
      <c r="S367" t="s">
        <v>71</v>
      </c>
      <c r="T367" t="s">
        <v>26</v>
      </c>
      <c r="U367" t="s">
        <v>27</v>
      </c>
    </row>
    <row r="368" spans="1:21" x14ac:dyDescent="0.3">
      <c r="A368" t="s">
        <v>964</v>
      </c>
      <c r="B368" t="str">
        <f>RIGHT(Table1[[#This Row],[OrderNo]],5)</f>
        <v>44198</v>
      </c>
      <c r="C368">
        <v>44198001</v>
      </c>
      <c r="D368">
        <v>1</v>
      </c>
      <c r="E368" s="2">
        <v>2171.29</v>
      </c>
      <c r="F368" s="2">
        <v>3578.27</v>
      </c>
      <c r="G368" s="1">
        <v>42963</v>
      </c>
      <c r="H368" s="6">
        <f>YEAR(Table1[[#This Row],[OrderDate]])</f>
        <v>2017</v>
      </c>
      <c r="I368" s="6">
        <f>MONTH(Table1[[#This Row],[OrderDate]])</f>
        <v>8</v>
      </c>
      <c r="J368" s="1">
        <v>42970</v>
      </c>
      <c r="K368">
        <v>7</v>
      </c>
      <c r="L368" t="s">
        <v>965</v>
      </c>
      <c r="M368" t="s">
        <v>204</v>
      </c>
      <c r="N368" t="s">
        <v>45</v>
      </c>
      <c r="O368" t="s">
        <v>41</v>
      </c>
      <c r="P368" t="str">
        <f>UPPER(Table1[[#This Row],[CustomerCountry]])</f>
        <v>UNITED STATES</v>
      </c>
      <c r="Q368" t="s">
        <v>23</v>
      </c>
      <c r="R368" t="s">
        <v>24</v>
      </c>
      <c r="S368" t="s">
        <v>25</v>
      </c>
      <c r="T368" t="s">
        <v>26</v>
      </c>
      <c r="U368" t="s">
        <v>27</v>
      </c>
    </row>
    <row r="369" spans="1:21" x14ac:dyDescent="0.3">
      <c r="A369" t="s">
        <v>966</v>
      </c>
      <c r="B369" t="str">
        <f>RIGHT(Table1[[#This Row],[OrderNo]],5)</f>
        <v>44199</v>
      </c>
      <c r="C369">
        <v>44199001</v>
      </c>
      <c r="D369">
        <v>1</v>
      </c>
      <c r="E369" s="2">
        <v>2171.29</v>
      </c>
      <c r="F369" s="2">
        <v>3578.27</v>
      </c>
      <c r="G369" s="1">
        <v>42963</v>
      </c>
      <c r="H369" s="6">
        <f>YEAR(Table1[[#This Row],[OrderDate]])</f>
        <v>2017</v>
      </c>
      <c r="I369" s="6">
        <f>MONTH(Table1[[#This Row],[OrderDate]])</f>
        <v>8</v>
      </c>
      <c r="J369" s="1">
        <v>42966</v>
      </c>
      <c r="K369">
        <v>3</v>
      </c>
      <c r="L369" t="s">
        <v>967</v>
      </c>
      <c r="M369" t="s">
        <v>87</v>
      </c>
      <c r="N369" t="s">
        <v>51</v>
      </c>
      <c r="O369" t="s">
        <v>52</v>
      </c>
      <c r="P369" t="str">
        <f>UPPER(Table1[[#This Row],[CustomerCountry]])</f>
        <v>AUSTRALIA</v>
      </c>
      <c r="Q369" t="s">
        <v>23</v>
      </c>
      <c r="R369" t="s">
        <v>24</v>
      </c>
      <c r="S369" t="s">
        <v>84</v>
      </c>
      <c r="T369" t="s">
        <v>26</v>
      </c>
      <c r="U369" t="s">
        <v>27</v>
      </c>
    </row>
    <row r="370" spans="1:21" x14ac:dyDescent="0.3">
      <c r="A370" t="s">
        <v>968</v>
      </c>
      <c r="B370" t="str">
        <f>RIGHT(Table1[[#This Row],[OrderNo]],5)</f>
        <v>44200</v>
      </c>
      <c r="C370">
        <v>44200001</v>
      </c>
      <c r="D370">
        <v>1</v>
      </c>
      <c r="E370" s="2">
        <v>2171.29</v>
      </c>
      <c r="F370" s="2">
        <v>3578.27</v>
      </c>
      <c r="G370" s="1">
        <v>42963</v>
      </c>
      <c r="H370" s="6">
        <f>YEAR(Table1[[#This Row],[OrderDate]])</f>
        <v>2017</v>
      </c>
      <c r="I370" s="6">
        <f>MONTH(Table1[[#This Row],[OrderDate]])</f>
        <v>8</v>
      </c>
      <c r="J370" s="1">
        <v>42965</v>
      </c>
      <c r="K370">
        <v>2</v>
      </c>
      <c r="L370" t="s">
        <v>969</v>
      </c>
      <c r="M370" t="s">
        <v>83</v>
      </c>
      <c r="N370" t="s">
        <v>63</v>
      </c>
      <c r="O370" t="s">
        <v>52</v>
      </c>
      <c r="P370" t="str">
        <f>UPPER(Table1[[#This Row],[CustomerCountry]])</f>
        <v>AUSTRALIA</v>
      </c>
      <c r="Q370" t="s">
        <v>23</v>
      </c>
      <c r="R370" t="s">
        <v>24</v>
      </c>
      <c r="S370" t="s">
        <v>55</v>
      </c>
      <c r="T370" t="s">
        <v>26</v>
      </c>
      <c r="U370" t="s">
        <v>27</v>
      </c>
    </row>
    <row r="371" spans="1:21" x14ac:dyDescent="0.3">
      <c r="A371" t="s">
        <v>970</v>
      </c>
      <c r="B371" t="str">
        <f>RIGHT(Table1[[#This Row],[OrderNo]],5)</f>
        <v>44201</v>
      </c>
      <c r="C371">
        <v>44201001</v>
      </c>
      <c r="D371">
        <v>1</v>
      </c>
      <c r="E371" s="2">
        <v>2171.29</v>
      </c>
      <c r="F371" s="2">
        <v>3578.27</v>
      </c>
      <c r="G371" s="1">
        <v>42964</v>
      </c>
      <c r="H371" s="6">
        <f>YEAR(Table1[[#This Row],[OrderDate]])</f>
        <v>2017</v>
      </c>
      <c r="I371" s="6">
        <f>MONTH(Table1[[#This Row],[OrderDate]])</f>
        <v>8</v>
      </c>
      <c r="J371" s="1">
        <v>42971</v>
      </c>
      <c r="K371">
        <v>7</v>
      </c>
      <c r="L371" t="s">
        <v>971</v>
      </c>
      <c r="M371" t="s">
        <v>30</v>
      </c>
      <c r="N371" t="s">
        <v>31</v>
      </c>
      <c r="O371" t="s">
        <v>32</v>
      </c>
      <c r="P371" t="str">
        <f>UPPER(Table1[[#This Row],[CustomerCountry]])</f>
        <v>FRANCE</v>
      </c>
      <c r="Q371" t="s">
        <v>23</v>
      </c>
      <c r="R371" t="s">
        <v>24</v>
      </c>
      <c r="S371" t="s">
        <v>84</v>
      </c>
      <c r="T371" t="s">
        <v>26</v>
      </c>
      <c r="U371" t="s">
        <v>27</v>
      </c>
    </row>
    <row r="372" spans="1:21" x14ac:dyDescent="0.3">
      <c r="A372" t="s">
        <v>972</v>
      </c>
      <c r="B372" t="str">
        <f>RIGHT(Table1[[#This Row],[OrderNo]],5)</f>
        <v>44202</v>
      </c>
      <c r="C372">
        <v>44202001</v>
      </c>
      <c r="D372">
        <v>1</v>
      </c>
      <c r="E372" s="2">
        <v>2171.29</v>
      </c>
      <c r="F372" s="2">
        <v>3578.27</v>
      </c>
      <c r="G372" s="1">
        <v>42964</v>
      </c>
      <c r="H372" s="6">
        <f>YEAR(Table1[[#This Row],[OrderDate]])</f>
        <v>2017</v>
      </c>
      <c r="I372" s="6">
        <f>MONTH(Table1[[#This Row],[OrderDate]])</f>
        <v>8</v>
      </c>
      <c r="J372" s="1">
        <v>42969</v>
      </c>
      <c r="K372">
        <v>5</v>
      </c>
      <c r="L372" t="s">
        <v>973</v>
      </c>
      <c r="M372" t="s">
        <v>118</v>
      </c>
      <c r="N372" t="s">
        <v>45</v>
      </c>
      <c r="O372" t="s">
        <v>41</v>
      </c>
      <c r="P372" t="str">
        <f>UPPER(Table1[[#This Row],[CustomerCountry]])</f>
        <v>UNITED STATES</v>
      </c>
      <c r="Q372" t="s">
        <v>23</v>
      </c>
      <c r="R372" t="s">
        <v>24</v>
      </c>
      <c r="S372" t="s">
        <v>55</v>
      </c>
      <c r="T372" t="s">
        <v>26</v>
      </c>
      <c r="U372" t="s">
        <v>27</v>
      </c>
    </row>
    <row r="373" spans="1:21" x14ac:dyDescent="0.3">
      <c r="A373" t="s">
        <v>974</v>
      </c>
      <c r="B373" t="str">
        <f>RIGHT(Table1[[#This Row],[OrderNo]],5)</f>
        <v>44203</v>
      </c>
      <c r="C373">
        <v>44203001</v>
      </c>
      <c r="D373">
        <v>1</v>
      </c>
      <c r="E373" s="2">
        <v>2171.29</v>
      </c>
      <c r="F373" s="2">
        <v>3578.27</v>
      </c>
      <c r="G373" s="1">
        <v>42964</v>
      </c>
      <c r="H373" s="6">
        <f>YEAR(Table1[[#This Row],[OrderDate]])</f>
        <v>2017</v>
      </c>
      <c r="I373" s="6">
        <f>MONTH(Table1[[#This Row],[OrderDate]])</f>
        <v>8</v>
      </c>
      <c r="J373" s="1">
        <v>42967</v>
      </c>
      <c r="K373">
        <v>3</v>
      </c>
      <c r="L373" t="s">
        <v>975</v>
      </c>
      <c r="M373" t="s">
        <v>247</v>
      </c>
      <c r="N373" t="s">
        <v>45</v>
      </c>
      <c r="O373" t="s">
        <v>41</v>
      </c>
      <c r="P373" t="str">
        <f>UPPER(Table1[[#This Row],[CustomerCountry]])</f>
        <v>UNITED STATES</v>
      </c>
      <c r="Q373" t="s">
        <v>23</v>
      </c>
      <c r="R373" t="s">
        <v>24</v>
      </c>
      <c r="S373" t="s">
        <v>71</v>
      </c>
      <c r="T373" t="s">
        <v>26</v>
      </c>
      <c r="U373" t="s">
        <v>27</v>
      </c>
    </row>
    <row r="374" spans="1:21" x14ac:dyDescent="0.3">
      <c r="A374" t="s">
        <v>976</v>
      </c>
      <c r="B374" t="str">
        <f>RIGHT(Table1[[#This Row],[OrderNo]],5)</f>
        <v>44204</v>
      </c>
      <c r="C374">
        <v>44204001</v>
      </c>
      <c r="D374">
        <v>1</v>
      </c>
      <c r="E374" s="2">
        <v>413.15</v>
      </c>
      <c r="F374" s="2">
        <v>699.1</v>
      </c>
      <c r="G374" s="1">
        <v>42964</v>
      </c>
      <c r="H374" s="6">
        <f>YEAR(Table1[[#This Row],[OrderDate]])</f>
        <v>2017</v>
      </c>
      <c r="I374" s="6">
        <f>MONTH(Table1[[#This Row],[OrderDate]])</f>
        <v>8</v>
      </c>
      <c r="J374" s="1">
        <v>42969</v>
      </c>
      <c r="K374">
        <v>5</v>
      </c>
      <c r="L374" t="s">
        <v>977</v>
      </c>
      <c r="M374" t="s">
        <v>228</v>
      </c>
      <c r="N374" t="s">
        <v>45</v>
      </c>
      <c r="O374" t="s">
        <v>41</v>
      </c>
      <c r="P374" t="str">
        <f>UPPER(Table1[[#This Row],[CustomerCountry]])</f>
        <v>UNITED STATES</v>
      </c>
      <c r="Q374" t="s">
        <v>23</v>
      </c>
      <c r="R374" t="s">
        <v>24</v>
      </c>
      <c r="S374" t="s">
        <v>46</v>
      </c>
      <c r="T374" t="s">
        <v>1</v>
      </c>
      <c r="U374" t="s">
        <v>47</v>
      </c>
    </row>
    <row r="375" spans="1:21" x14ac:dyDescent="0.3">
      <c r="A375" t="s">
        <v>978</v>
      </c>
      <c r="B375" t="str">
        <f>RIGHT(Table1[[#This Row],[OrderNo]],5)</f>
        <v>44205</v>
      </c>
      <c r="C375">
        <v>44205001</v>
      </c>
      <c r="D375">
        <v>1</v>
      </c>
      <c r="E375" s="2">
        <v>2171.29</v>
      </c>
      <c r="F375" s="2">
        <v>3578.27</v>
      </c>
      <c r="G375" s="1">
        <v>42964</v>
      </c>
      <c r="H375" s="6">
        <f>YEAR(Table1[[#This Row],[OrderDate]])</f>
        <v>2017</v>
      </c>
      <c r="I375" s="6">
        <f>MONTH(Table1[[#This Row],[OrderDate]])</f>
        <v>8</v>
      </c>
      <c r="J375" s="1">
        <v>42973</v>
      </c>
      <c r="K375">
        <v>9</v>
      </c>
      <c r="L375" t="s">
        <v>979</v>
      </c>
      <c r="M375" t="s">
        <v>738</v>
      </c>
      <c r="N375" t="s">
        <v>51</v>
      </c>
      <c r="O375" t="s">
        <v>52</v>
      </c>
      <c r="P375" t="str">
        <f>UPPER(Table1[[#This Row],[CustomerCountry]])</f>
        <v>AUSTRALIA</v>
      </c>
      <c r="Q375" t="s">
        <v>23</v>
      </c>
      <c r="R375" t="s">
        <v>24</v>
      </c>
      <c r="S375" t="s">
        <v>71</v>
      </c>
      <c r="T375" t="s">
        <v>26</v>
      </c>
      <c r="U375" t="s">
        <v>27</v>
      </c>
    </row>
    <row r="376" spans="1:21" x14ac:dyDescent="0.3">
      <c r="A376" t="s">
        <v>980</v>
      </c>
      <c r="B376" t="str">
        <f>RIGHT(Table1[[#This Row],[OrderNo]],5)</f>
        <v>44206</v>
      </c>
      <c r="C376">
        <v>44206001</v>
      </c>
      <c r="D376">
        <v>1</v>
      </c>
      <c r="E376" s="2">
        <v>1912.15</v>
      </c>
      <c r="F376" s="2">
        <v>3399.99</v>
      </c>
      <c r="G376" s="1">
        <v>42965</v>
      </c>
      <c r="H376" s="6">
        <f>YEAR(Table1[[#This Row],[OrderDate]])</f>
        <v>2017</v>
      </c>
      <c r="I376" s="6">
        <f>MONTH(Table1[[#This Row],[OrderDate]])</f>
        <v>8</v>
      </c>
      <c r="J376" s="1">
        <v>42969</v>
      </c>
      <c r="K376">
        <v>4</v>
      </c>
      <c r="L376" t="s">
        <v>981</v>
      </c>
      <c r="M376" t="s">
        <v>826</v>
      </c>
      <c r="N376" t="s">
        <v>78</v>
      </c>
      <c r="O376" t="s">
        <v>79</v>
      </c>
      <c r="P376" t="str">
        <f>UPPER(Table1[[#This Row],[CustomerCountry]])</f>
        <v>UNITED KINGDOM</v>
      </c>
      <c r="Q376" t="s">
        <v>23</v>
      </c>
      <c r="R376" t="s">
        <v>33</v>
      </c>
      <c r="S376" t="s">
        <v>194</v>
      </c>
      <c r="T376" t="s">
        <v>35</v>
      </c>
      <c r="U376" t="s">
        <v>36</v>
      </c>
    </row>
    <row r="377" spans="1:21" x14ac:dyDescent="0.3">
      <c r="A377" t="s">
        <v>982</v>
      </c>
      <c r="B377" t="str">
        <f>RIGHT(Table1[[#This Row],[OrderNo]],5)</f>
        <v>44207</v>
      </c>
      <c r="C377">
        <v>44207001</v>
      </c>
      <c r="D377">
        <v>1</v>
      </c>
      <c r="E377" s="2">
        <v>2171.29</v>
      </c>
      <c r="F377" s="2">
        <v>3578.27</v>
      </c>
      <c r="G377" s="1">
        <v>42965</v>
      </c>
      <c r="H377" s="6">
        <f>YEAR(Table1[[#This Row],[OrderDate]])</f>
        <v>2017</v>
      </c>
      <c r="I377" s="6">
        <f>MONTH(Table1[[#This Row],[OrderDate]])</f>
        <v>8</v>
      </c>
      <c r="J377" s="1">
        <v>42975</v>
      </c>
      <c r="K377">
        <v>10</v>
      </c>
      <c r="L377" t="s">
        <v>983</v>
      </c>
      <c r="M377" t="s">
        <v>984</v>
      </c>
      <c r="N377" t="s">
        <v>45</v>
      </c>
      <c r="O377" t="s">
        <v>41</v>
      </c>
      <c r="P377" t="str">
        <f>UPPER(Table1[[#This Row],[CustomerCountry]])</f>
        <v>UNITED STATES</v>
      </c>
      <c r="Q377" t="s">
        <v>23</v>
      </c>
      <c r="R377" t="s">
        <v>24</v>
      </c>
      <c r="S377" t="s">
        <v>84</v>
      </c>
      <c r="T377" t="s">
        <v>26</v>
      </c>
      <c r="U377" t="s">
        <v>27</v>
      </c>
    </row>
    <row r="378" spans="1:21" x14ac:dyDescent="0.3">
      <c r="A378" t="s">
        <v>985</v>
      </c>
      <c r="B378" t="str">
        <f>RIGHT(Table1[[#This Row],[OrderNo]],5)</f>
        <v>44208</v>
      </c>
      <c r="C378">
        <v>44208001</v>
      </c>
      <c r="D378">
        <v>1</v>
      </c>
      <c r="E378" s="2">
        <v>1912.15</v>
      </c>
      <c r="F378" s="2">
        <v>3399.99</v>
      </c>
      <c r="G378" s="1">
        <v>42965</v>
      </c>
      <c r="H378" s="6">
        <f>YEAR(Table1[[#This Row],[OrderDate]])</f>
        <v>2017</v>
      </c>
      <c r="I378" s="6">
        <f>MONTH(Table1[[#This Row],[OrderDate]])</f>
        <v>8</v>
      </c>
      <c r="J378" s="1">
        <v>42967</v>
      </c>
      <c r="K378">
        <v>2</v>
      </c>
      <c r="L378" t="s">
        <v>986</v>
      </c>
      <c r="M378" t="s">
        <v>987</v>
      </c>
      <c r="N378" t="s">
        <v>45</v>
      </c>
      <c r="O378" t="s">
        <v>41</v>
      </c>
      <c r="P378" t="str">
        <f>UPPER(Table1[[#This Row],[CustomerCountry]])</f>
        <v>UNITED STATES</v>
      </c>
      <c r="Q378" t="s">
        <v>23</v>
      </c>
      <c r="R378" t="s">
        <v>33</v>
      </c>
      <c r="S378" t="s">
        <v>194</v>
      </c>
      <c r="T378" t="s">
        <v>35</v>
      </c>
      <c r="U378" t="s">
        <v>36</v>
      </c>
    </row>
    <row r="379" spans="1:21" x14ac:dyDescent="0.3">
      <c r="A379" t="s">
        <v>988</v>
      </c>
      <c r="B379" t="str">
        <f>RIGHT(Table1[[#This Row],[OrderNo]],5)</f>
        <v>44209</v>
      </c>
      <c r="C379">
        <v>44209001</v>
      </c>
      <c r="D379">
        <v>1</v>
      </c>
      <c r="E379" s="2">
        <v>2171.29</v>
      </c>
      <c r="F379" s="2">
        <v>3578.27</v>
      </c>
      <c r="G379" s="1">
        <v>42965</v>
      </c>
      <c r="H379" s="6">
        <f>YEAR(Table1[[#This Row],[OrderDate]])</f>
        <v>2017</v>
      </c>
      <c r="I379" s="6">
        <f>MONTH(Table1[[#This Row],[OrderDate]])</f>
        <v>8</v>
      </c>
      <c r="J379" s="1">
        <v>42972</v>
      </c>
      <c r="K379">
        <v>7</v>
      </c>
      <c r="L379" t="s">
        <v>989</v>
      </c>
      <c r="M379" t="s">
        <v>396</v>
      </c>
      <c r="N379" t="s">
        <v>106</v>
      </c>
      <c r="O379" t="s">
        <v>52</v>
      </c>
      <c r="P379" t="str">
        <f>UPPER(Table1[[#This Row],[CustomerCountry]])</f>
        <v>AUSTRALIA</v>
      </c>
      <c r="Q379" t="s">
        <v>23</v>
      </c>
      <c r="R379" t="s">
        <v>24</v>
      </c>
      <c r="S379" t="s">
        <v>55</v>
      </c>
      <c r="T379" t="s">
        <v>26</v>
      </c>
      <c r="U379" t="s">
        <v>27</v>
      </c>
    </row>
    <row r="380" spans="1:21" x14ac:dyDescent="0.3">
      <c r="A380" t="s">
        <v>990</v>
      </c>
      <c r="B380" t="str">
        <f>RIGHT(Table1[[#This Row],[OrderNo]],5)</f>
        <v>44210</v>
      </c>
      <c r="C380">
        <v>44210001</v>
      </c>
      <c r="D380">
        <v>1</v>
      </c>
      <c r="E380" s="2">
        <v>2171.29</v>
      </c>
      <c r="F380" s="2">
        <v>3578.27</v>
      </c>
      <c r="G380" s="1">
        <v>42966</v>
      </c>
      <c r="H380" s="6">
        <f>YEAR(Table1[[#This Row],[OrderDate]])</f>
        <v>2017</v>
      </c>
      <c r="I380" s="6">
        <f>MONTH(Table1[[#This Row],[OrderDate]])</f>
        <v>8</v>
      </c>
      <c r="J380" s="1">
        <v>42970</v>
      </c>
      <c r="K380">
        <v>4</v>
      </c>
      <c r="L380" t="s">
        <v>991</v>
      </c>
      <c r="M380" t="s">
        <v>884</v>
      </c>
      <c r="N380" t="s">
        <v>78</v>
      </c>
      <c r="O380" t="s">
        <v>79</v>
      </c>
      <c r="P380" t="str">
        <f>UPPER(Table1[[#This Row],[CustomerCountry]])</f>
        <v>UNITED KINGDOM</v>
      </c>
      <c r="Q380" t="s">
        <v>23</v>
      </c>
      <c r="R380" t="s">
        <v>24</v>
      </c>
      <c r="S380" t="s">
        <v>25</v>
      </c>
      <c r="T380" t="s">
        <v>26</v>
      </c>
      <c r="U380" t="s">
        <v>27</v>
      </c>
    </row>
    <row r="381" spans="1:21" x14ac:dyDescent="0.3">
      <c r="A381" t="s">
        <v>992</v>
      </c>
      <c r="B381" t="str">
        <f>RIGHT(Table1[[#This Row],[OrderNo]],5)</f>
        <v>44211</v>
      </c>
      <c r="C381">
        <v>44211001</v>
      </c>
      <c r="D381">
        <v>1</v>
      </c>
      <c r="E381" s="2">
        <v>2171.29</v>
      </c>
      <c r="F381" s="2">
        <v>3578.27</v>
      </c>
      <c r="G381" s="1">
        <v>42966</v>
      </c>
      <c r="H381" s="6">
        <f>YEAR(Table1[[#This Row],[OrderDate]])</f>
        <v>2017</v>
      </c>
      <c r="I381" s="6">
        <f>MONTH(Table1[[#This Row],[OrderDate]])</f>
        <v>8</v>
      </c>
      <c r="J381" s="1">
        <v>42971</v>
      </c>
      <c r="K381">
        <v>5</v>
      </c>
      <c r="L381" t="s">
        <v>993</v>
      </c>
      <c r="M381" t="s">
        <v>270</v>
      </c>
      <c r="N381" t="s">
        <v>45</v>
      </c>
      <c r="O381" t="s">
        <v>41</v>
      </c>
      <c r="P381" t="str">
        <f>UPPER(Table1[[#This Row],[CustomerCountry]])</f>
        <v>UNITED STATES</v>
      </c>
      <c r="Q381" t="s">
        <v>23</v>
      </c>
      <c r="R381" t="s">
        <v>24</v>
      </c>
      <c r="S381" t="s">
        <v>84</v>
      </c>
      <c r="T381" t="s">
        <v>26</v>
      </c>
      <c r="U381" t="s">
        <v>27</v>
      </c>
    </row>
    <row r="382" spans="1:21" x14ac:dyDescent="0.3">
      <c r="A382" t="s">
        <v>994</v>
      </c>
      <c r="B382" t="str">
        <f>RIGHT(Table1[[#This Row],[OrderNo]],5)</f>
        <v>44212</v>
      </c>
      <c r="C382">
        <v>44212001</v>
      </c>
      <c r="D382">
        <v>1</v>
      </c>
      <c r="E382" s="2">
        <v>2171.29</v>
      </c>
      <c r="F382" s="2">
        <v>3578.27</v>
      </c>
      <c r="G382" s="1">
        <v>42966</v>
      </c>
      <c r="H382" s="6">
        <f>YEAR(Table1[[#This Row],[OrderDate]])</f>
        <v>2017</v>
      </c>
      <c r="I382" s="6">
        <f>MONTH(Table1[[#This Row],[OrderDate]])</f>
        <v>8</v>
      </c>
      <c r="J382" s="1">
        <v>42975</v>
      </c>
      <c r="K382">
        <v>9</v>
      </c>
      <c r="L382" t="s">
        <v>995</v>
      </c>
      <c r="M382" t="s">
        <v>996</v>
      </c>
      <c r="N382" t="s">
        <v>45</v>
      </c>
      <c r="O382" t="s">
        <v>41</v>
      </c>
      <c r="P382" t="str">
        <f>UPPER(Table1[[#This Row],[CustomerCountry]])</f>
        <v>UNITED STATES</v>
      </c>
      <c r="Q382" t="s">
        <v>23</v>
      </c>
      <c r="R382" t="s">
        <v>24</v>
      </c>
      <c r="S382" t="s">
        <v>71</v>
      </c>
      <c r="T382" t="s">
        <v>26</v>
      </c>
      <c r="U382" t="s">
        <v>27</v>
      </c>
    </row>
    <row r="383" spans="1:21" x14ac:dyDescent="0.3">
      <c r="A383" t="s">
        <v>997</v>
      </c>
      <c r="B383" t="str">
        <f>RIGHT(Table1[[#This Row],[OrderNo]],5)</f>
        <v>44213</v>
      </c>
      <c r="C383">
        <v>44213001</v>
      </c>
      <c r="D383">
        <v>1</v>
      </c>
      <c r="E383" s="2">
        <v>2171.29</v>
      </c>
      <c r="F383" s="2">
        <v>3578.27</v>
      </c>
      <c r="G383" s="1">
        <v>42966</v>
      </c>
      <c r="H383" s="6">
        <f>YEAR(Table1[[#This Row],[OrderDate]])</f>
        <v>2017</v>
      </c>
      <c r="I383" s="6">
        <f>MONTH(Table1[[#This Row],[OrderDate]])</f>
        <v>8</v>
      </c>
      <c r="J383" s="1">
        <v>42975</v>
      </c>
      <c r="K383">
        <v>9</v>
      </c>
      <c r="L383" t="s">
        <v>998</v>
      </c>
      <c r="M383" t="s">
        <v>528</v>
      </c>
      <c r="N383" t="s">
        <v>106</v>
      </c>
      <c r="O383" t="s">
        <v>52</v>
      </c>
      <c r="P383" t="str">
        <f>UPPER(Table1[[#This Row],[CustomerCountry]])</f>
        <v>AUSTRALIA</v>
      </c>
      <c r="Q383" t="s">
        <v>23</v>
      </c>
      <c r="R383" t="s">
        <v>24</v>
      </c>
      <c r="S383" t="s">
        <v>25</v>
      </c>
      <c r="T383" t="s">
        <v>26</v>
      </c>
      <c r="U383" t="s">
        <v>27</v>
      </c>
    </row>
    <row r="384" spans="1:21" x14ac:dyDescent="0.3">
      <c r="A384" t="s">
        <v>999</v>
      </c>
      <c r="B384" t="str">
        <f>RIGHT(Table1[[#This Row],[OrderNo]],5)</f>
        <v>44214</v>
      </c>
      <c r="C384">
        <v>44214001</v>
      </c>
      <c r="D384">
        <v>1</v>
      </c>
      <c r="E384" s="2">
        <v>2171.29</v>
      </c>
      <c r="F384" s="2">
        <v>3578.27</v>
      </c>
      <c r="G384" s="1">
        <v>42966</v>
      </c>
      <c r="H384" s="6">
        <f>YEAR(Table1[[#This Row],[OrderDate]])</f>
        <v>2017</v>
      </c>
      <c r="I384" s="6">
        <f>MONTH(Table1[[#This Row],[OrderDate]])</f>
        <v>8</v>
      </c>
      <c r="J384" s="1">
        <v>42970</v>
      </c>
      <c r="K384">
        <v>4</v>
      </c>
      <c r="L384" t="s">
        <v>1000</v>
      </c>
      <c r="M384" t="s">
        <v>109</v>
      </c>
      <c r="N384" t="s">
        <v>51</v>
      </c>
      <c r="O384" t="s">
        <v>52</v>
      </c>
      <c r="P384" t="str">
        <f>UPPER(Table1[[#This Row],[CustomerCountry]])</f>
        <v>AUSTRALIA</v>
      </c>
      <c r="Q384" t="s">
        <v>23</v>
      </c>
      <c r="R384" t="s">
        <v>24</v>
      </c>
      <c r="S384" t="s">
        <v>55</v>
      </c>
      <c r="T384" t="s">
        <v>26</v>
      </c>
      <c r="U384" t="s">
        <v>27</v>
      </c>
    </row>
    <row r="385" spans="1:21" x14ac:dyDescent="0.3">
      <c r="A385" t="s">
        <v>1001</v>
      </c>
      <c r="B385" t="str">
        <f>RIGHT(Table1[[#This Row],[OrderNo]],5)</f>
        <v>44215</v>
      </c>
      <c r="C385">
        <v>44215001</v>
      </c>
      <c r="D385">
        <v>1</v>
      </c>
      <c r="E385" s="2">
        <v>2171.29</v>
      </c>
      <c r="F385" s="2">
        <v>3578.27</v>
      </c>
      <c r="G385" s="1">
        <v>42967</v>
      </c>
      <c r="H385" s="6">
        <f>YEAR(Table1[[#This Row],[OrderDate]])</f>
        <v>2017</v>
      </c>
      <c r="I385" s="6">
        <f>MONTH(Table1[[#This Row],[OrderDate]])</f>
        <v>8</v>
      </c>
      <c r="J385" s="1">
        <v>42976</v>
      </c>
      <c r="K385">
        <v>9</v>
      </c>
      <c r="L385" t="s">
        <v>1002</v>
      </c>
      <c r="M385" t="s">
        <v>267</v>
      </c>
      <c r="N385" t="s">
        <v>115</v>
      </c>
      <c r="O385" t="s">
        <v>41</v>
      </c>
      <c r="P385" t="str">
        <f>UPPER(Table1[[#This Row],[CustomerCountry]])</f>
        <v>UNITED STATES</v>
      </c>
      <c r="Q385" t="s">
        <v>23</v>
      </c>
      <c r="R385" t="s">
        <v>24</v>
      </c>
      <c r="S385" t="s">
        <v>71</v>
      </c>
      <c r="T385" t="s">
        <v>26</v>
      </c>
      <c r="U385" t="s">
        <v>27</v>
      </c>
    </row>
    <row r="386" spans="1:21" x14ac:dyDescent="0.3">
      <c r="A386" t="s">
        <v>1003</v>
      </c>
      <c r="B386" t="str">
        <f>RIGHT(Table1[[#This Row],[OrderNo]],5)</f>
        <v>44216</v>
      </c>
      <c r="C386">
        <v>44216001</v>
      </c>
      <c r="D386">
        <v>1</v>
      </c>
      <c r="E386" s="2">
        <v>2171.29</v>
      </c>
      <c r="F386" s="2">
        <v>3578.27</v>
      </c>
      <c r="G386" s="1">
        <v>42967</v>
      </c>
      <c r="H386" s="6">
        <f>YEAR(Table1[[#This Row],[OrderDate]])</f>
        <v>2017</v>
      </c>
      <c r="I386" s="6">
        <f>MONTH(Table1[[#This Row],[OrderDate]])</f>
        <v>8</v>
      </c>
      <c r="J386" s="1">
        <v>42969</v>
      </c>
      <c r="K386">
        <v>2</v>
      </c>
      <c r="L386" t="s">
        <v>1004</v>
      </c>
      <c r="M386" t="s">
        <v>1005</v>
      </c>
      <c r="N386" t="s">
        <v>282</v>
      </c>
      <c r="O386" t="s">
        <v>96</v>
      </c>
      <c r="P386" t="str">
        <f>UPPER(Table1[[#This Row],[CustomerCountry]])</f>
        <v>GERMANY</v>
      </c>
      <c r="Q386" t="s">
        <v>23</v>
      </c>
      <c r="R386" t="s">
        <v>24</v>
      </c>
      <c r="S386" t="s">
        <v>88</v>
      </c>
      <c r="T386" t="s">
        <v>26</v>
      </c>
      <c r="U386" t="s">
        <v>27</v>
      </c>
    </row>
    <row r="387" spans="1:21" x14ac:dyDescent="0.3">
      <c r="A387" t="s">
        <v>1006</v>
      </c>
      <c r="B387" t="str">
        <f>RIGHT(Table1[[#This Row],[OrderNo]],5)</f>
        <v>44217</v>
      </c>
      <c r="C387">
        <v>44217001</v>
      </c>
      <c r="D387">
        <v>1</v>
      </c>
      <c r="E387" s="2">
        <v>2171.29</v>
      </c>
      <c r="F387" s="2">
        <v>3578.27</v>
      </c>
      <c r="G387" s="1">
        <v>42967</v>
      </c>
      <c r="H387" s="6">
        <f>YEAR(Table1[[#This Row],[OrderDate]])</f>
        <v>2017</v>
      </c>
      <c r="I387" s="6">
        <f>MONTH(Table1[[#This Row],[OrderDate]])</f>
        <v>8</v>
      </c>
      <c r="J387" s="1">
        <v>42973</v>
      </c>
      <c r="K387">
        <v>6</v>
      </c>
      <c r="L387" t="s">
        <v>1007</v>
      </c>
      <c r="M387" t="s">
        <v>130</v>
      </c>
      <c r="N387" t="s">
        <v>115</v>
      </c>
      <c r="O387" t="s">
        <v>41</v>
      </c>
      <c r="P387" t="str">
        <f>UPPER(Table1[[#This Row],[CustomerCountry]])</f>
        <v>UNITED STATES</v>
      </c>
      <c r="Q387" t="s">
        <v>23</v>
      </c>
      <c r="R387" t="s">
        <v>24</v>
      </c>
      <c r="S387" t="s">
        <v>25</v>
      </c>
      <c r="T387" t="s">
        <v>26</v>
      </c>
      <c r="U387" t="s">
        <v>27</v>
      </c>
    </row>
    <row r="388" spans="1:21" x14ac:dyDescent="0.3">
      <c r="A388" t="s">
        <v>1008</v>
      </c>
      <c r="B388" t="str">
        <f>RIGHT(Table1[[#This Row],[OrderNo]],5)</f>
        <v>44218</v>
      </c>
      <c r="C388">
        <v>44218001</v>
      </c>
      <c r="D388">
        <v>1</v>
      </c>
      <c r="E388" s="2">
        <v>2171.29</v>
      </c>
      <c r="F388" s="2">
        <v>3578.27</v>
      </c>
      <c r="G388" s="1">
        <v>42967</v>
      </c>
      <c r="H388" s="6">
        <f>YEAR(Table1[[#This Row],[OrderDate]])</f>
        <v>2017</v>
      </c>
      <c r="I388" s="6">
        <f>MONTH(Table1[[#This Row],[OrderDate]])</f>
        <v>8</v>
      </c>
      <c r="J388" s="1">
        <v>42973</v>
      </c>
      <c r="K388">
        <v>6</v>
      </c>
      <c r="L388" t="s">
        <v>1009</v>
      </c>
      <c r="M388" t="s">
        <v>1010</v>
      </c>
      <c r="N388" t="s">
        <v>22</v>
      </c>
      <c r="O388" t="s">
        <v>0</v>
      </c>
      <c r="P388" t="str">
        <f>UPPER(Table1[[#This Row],[CustomerCountry]])</f>
        <v>CANADA</v>
      </c>
      <c r="Q388" t="s">
        <v>23</v>
      </c>
      <c r="R388" t="s">
        <v>24</v>
      </c>
      <c r="S388" t="s">
        <v>55</v>
      </c>
      <c r="T388" t="s">
        <v>26</v>
      </c>
      <c r="U388" t="s">
        <v>27</v>
      </c>
    </row>
    <row r="389" spans="1:21" x14ac:dyDescent="0.3">
      <c r="A389" t="s">
        <v>1011</v>
      </c>
      <c r="B389" t="str">
        <f>RIGHT(Table1[[#This Row],[OrderNo]],5)</f>
        <v>44219</v>
      </c>
      <c r="C389">
        <v>44219001</v>
      </c>
      <c r="D389">
        <v>1</v>
      </c>
      <c r="E389" s="2">
        <v>413.15</v>
      </c>
      <c r="F389" s="2">
        <v>699.1</v>
      </c>
      <c r="G389" s="1">
        <v>42967</v>
      </c>
      <c r="H389" s="6">
        <f>YEAR(Table1[[#This Row],[OrderDate]])</f>
        <v>2017</v>
      </c>
      <c r="I389" s="6">
        <f>MONTH(Table1[[#This Row],[OrderDate]])</f>
        <v>8</v>
      </c>
      <c r="J389" s="1">
        <v>42974</v>
      </c>
      <c r="K389">
        <v>7</v>
      </c>
      <c r="L389" t="s">
        <v>1012</v>
      </c>
      <c r="M389" t="s">
        <v>401</v>
      </c>
      <c r="N389" t="s">
        <v>45</v>
      </c>
      <c r="O389" t="s">
        <v>41</v>
      </c>
      <c r="P389" t="str">
        <f>UPPER(Table1[[#This Row],[CustomerCountry]])</f>
        <v>UNITED STATES</v>
      </c>
      <c r="Q389" t="s">
        <v>23</v>
      </c>
      <c r="R389" t="s">
        <v>24</v>
      </c>
      <c r="S389" t="s">
        <v>414</v>
      </c>
      <c r="T389" t="s">
        <v>1</v>
      </c>
      <c r="U389" t="s">
        <v>47</v>
      </c>
    </row>
    <row r="390" spans="1:21" x14ac:dyDescent="0.3">
      <c r="A390" t="s">
        <v>1013</v>
      </c>
      <c r="B390" t="str">
        <f>RIGHT(Table1[[#This Row],[OrderNo]],5)</f>
        <v>44220</v>
      </c>
      <c r="C390">
        <v>44220001</v>
      </c>
      <c r="D390">
        <v>1</v>
      </c>
      <c r="E390" s="2">
        <v>1912.15</v>
      </c>
      <c r="F390" s="2">
        <v>3399.99</v>
      </c>
      <c r="G390" s="1">
        <v>42967</v>
      </c>
      <c r="H390" s="6">
        <f>YEAR(Table1[[#This Row],[OrderDate]])</f>
        <v>2017</v>
      </c>
      <c r="I390" s="6">
        <f>MONTH(Table1[[#This Row],[OrderDate]])</f>
        <v>8</v>
      </c>
      <c r="J390" s="1">
        <v>42977</v>
      </c>
      <c r="K390">
        <v>10</v>
      </c>
      <c r="L390" t="s">
        <v>1014</v>
      </c>
      <c r="M390" t="s">
        <v>193</v>
      </c>
      <c r="N390" t="s">
        <v>106</v>
      </c>
      <c r="O390" t="s">
        <v>52</v>
      </c>
      <c r="P390" t="str">
        <f>UPPER(Table1[[#This Row],[CustomerCountry]])</f>
        <v>AUSTRALIA</v>
      </c>
      <c r="Q390" t="s">
        <v>23</v>
      </c>
      <c r="R390" t="s">
        <v>33</v>
      </c>
      <c r="S390" t="s">
        <v>287</v>
      </c>
      <c r="T390" t="s">
        <v>35</v>
      </c>
      <c r="U390" t="s">
        <v>36</v>
      </c>
    </row>
    <row r="391" spans="1:21" x14ac:dyDescent="0.3">
      <c r="A391" t="s">
        <v>1015</v>
      </c>
      <c r="B391" t="str">
        <f>RIGHT(Table1[[#This Row],[OrderNo]],5)</f>
        <v>44221</v>
      </c>
      <c r="C391">
        <v>44221001</v>
      </c>
      <c r="D391">
        <v>1</v>
      </c>
      <c r="E391" s="2">
        <v>2171.29</v>
      </c>
      <c r="F391" s="2">
        <v>3578.27</v>
      </c>
      <c r="G391" s="1">
        <v>42967</v>
      </c>
      <c r="H391" s="6">
        <f>YEAR(Table1[[#This Row],[OrderDate]])</f>
        <v>2017</v>
      </c>
      <c r="I391" s="6">
        <f>MONTH(Table1[[#This Row],[OrderDate]])</f>
        <v>8</v>
      </c>
      <c r="J391" s="1">
        <v>42969</v>
      </c>
      <c r="K391">
        <v>2</v>
      </c>
      <c r="L391" t="s">
        <v>1016</v>
      </c>
      <c r="M391" t="s">
        <v>565</v>
      </c>
      <c r="N391" t="s">
        <v>51</v>
      </c>
      <c r="O391" t="s">
        <v>52</v>
      </c>
      <c r="P391" t="str">
        <f>UPPER(Table1[[#This Row],[CustomerCountry]])</f>
        <v>AUSTRALIA</v>
      </c>
      <c r="Q391" t="s">
        <v>23</v>
      </c>
      <c r="R391" t="s">
        <v>24</v>
      </c>
      <c r="S391" t="s">
        <v>88</v>
      </c>
      <c r="T391" t="s">
        <v>26</v>
      </c>
      <c r="U391" t="s">
        <v>27</v>
      </c>
    </row>
    <row r="392" spans="1:21" x14ac:dyDescent="0.3">
      <c r="A392" t="s">
        <v>1017</v>
      </c>
      <c r="B392" t="str">
        <f>RIGHT(Table1[[#This Row],[OrderNo]],5)</f>
        <v>44222</v>
      </c>
      <c r="C392">
        <v>44222001</v>
      </c>
      <c r="D392">
        <v>1</v>
      </c>
      <c r="E392" s="2">
        <v>2171.29</v>
      </c>
      <c r="F392" s="2">
        <v>3578.27</v>
      </c>
      <c r="G392" s="1">
        <v>42967</v>
      </c>
      <c r="H392" s="6">
        <f>YEAR(Table1[[#This Row],[OrderDate]])</f>
        <v>2017</v>
      </c>
      <c r="I392" s="6">
        <f>MONTH(Table1[[#This Row],[OrderDate]])</f>
        <v>8</v>
      </c>
      <c r="J392" s="1">
        <v>42969</v>
      </c>
      <c r="K392">
        <v>2</v>
      </c>
      <c r="L392" t="s">
        <v>1018</v>
      </c>
      <c r="M392" t="s">
        <v>105</v>
      </c>
      <c r="N392" t="s">
        <v>106</v>
      </c>
      <c r="O392" t="s">
        <v>52</v>
      </c>
      <c r="P392" t="str">
        <f>UPPER(Table1[[#This Row],[CustomerCountry]])</f>
        <v>AUSTRALIA</v>
      </c>
      <c r="Q392" t="s">
        <v>23</v>
      </c>
      <c r="R392" t="s">
        <v>24</v>
      </c>
      <c r="S392" t="s">
        <v>55</v>
      </c>
      <c r="T392" t="s">
        <v>26</v>
      </c>
      <c r="U392" t="s">
        <v>27</v>
      </c>
    </row>
    <row r="393" spans="1:21" x14ac:dyDescent="0.3">
      <c r="A393" t="s">
        <v>1019</v>
      </c>
      <c r="B393" t="str">
        <f>RIGHT(Table1[[#This Row],[OrderNo]],5)</f>
        <v>44223</v>
      </c>
      <c r="C393">
        <v>44223001</v>
      </c>
      <c r="D393">
        <v>1</v>
      </c>
      <c r="E393" s="2">
        <v>2171.29</v>
      </c>
      <c r="F393" s="2">
        <v>3578.27</v>
      </c>
      <c r="G393" s="1">
        <v>42968</v>
      </c>
      <c r="H393" s="6">
        <f>YEAR(Table1[[#This Row],[OrderDate]])</f>
        <v>2017</v>
      </c>
      <c r="I393" s="6">
        <f>MONTH(Table1[[#This Row],[OrderDate]])</f>
        <v>8</v>
      </c>
      <c r="J393" s="1">
        <v>42971</v>
      </c>
      <c r="K393">
        <v>3</v>
      </c>
      <c r="L393" t="s">
        <v>1020</v>
      </c>
      <c r="M393" t="s">
        <v>1021</v>
      </c>
      <c r="N393" t="s">
        <v>78</v>
      </c>
      <c r="O393" t="s">
        <v>79</v>
      </c>
      <c r="P393" t="str">
        <f>UPPER(Table1[[#This Row],[CustomerCountry]])</f>
        <v>UNITED KINGDOM</v>
      </c>
      <c r="Q393" t="s">
        <v>23</v>
      </c>
      <c r="R393" t="s">
        <v>24</v>
      </c>
      <c r="S393" t="s">
        <v>25</v>
      </c>
      <c r="T393" t="s">
        <v>26</v>
      </c>
      <c r="U393" t="s">
        <v>27</v>
      </c>
    </row>
    <row r="394" spans="1:21" x14ac:dyDescent="0.3">
      <c r="A394" t="s">
        <v>1022</v>
      </c>
      <c r="B394" t="str">
        <f>RIGHT(Table1[[#This Row],[OrderNo]],5)</f>
        <v>44224</v>
      </c>
      <c r="C394">
        <v>44224001</v>
      </c>
      <c r="D394">
        <v>1</v>
      </c>
      <c r="E394" s="2">
        <v>2171.29</v>
      </c>
      <c r="F394" s="2">
        <v>3578.27</v>
      </c>
      <c r="G394" s="1">
        <v>42968</v>
      </c>
      <c r="H394" s="6">
        <f>YEAR(Table1[[#This Row],[OrderDate]])</f>
        <v>2017</v>
      </c>
      <c r="I394" s="6">
        <f>MONTH(Table1[[#This Row],[OrderDate]])</f>
        <v>8</v>
      </c>
      <c r="J394" s="1">
        <v>42975</v>
      </c>
      <c r="K394">
        <v>7</v>
      </c>
      <c r="L394" t="s">
        <v>1023</v>
      </c>
      <c r="M394" t="s">
        <v>407</v>
      </c>
      <c r="N394" t="s">
        <v>45</v>
      </c>
      <c r="O394" t="s">
        <v>41</v>
      </c>
      <c r="P394" t="str">
        <f>UPPER(Table1[[#This Row],[CustomerCountry]])</f>
        <v>UNITED STATES</v>
      </c>
      <c r="Q394" t="s">
        <v>23</v>
      </c>
      <c r="R394" t="s">
        <v>24</v>
      </c>
      <c r="S394" t="s">
        <v>88</v>
      </c>
      <c r="T394" t="s">
        <v>26</v>
      </c>
      <c r="U394" t="s">
        <v>27</v>
      </c>
    </row>
    <row r="395" spans="1:21" x14ac:dyDescent="0.3">
      <c r="A395" t="s">
        <v>1024</v>
      </c>
      <c r="B395" t="str">
        <f>RIGHT(Table1[[#This Row],[OrderNo]],5)</f>
        <v>44225</v>
      </c>
      <c r="C395">
        <v>44225001</v>
      </c>
      <c r="D395">
        <v>1</v>
      </c>
      <c r="E395" s="2">
        <v>413.15</v>
      </c>
      <c r="F395" s="2">
        <v>699.1</v>
      </c>
      <c r="G395" s="1">
        <v>42969</v>
      </c>
      <c r="H395" s="6">
        <f>YEAR(Table1[[#This Row],[OrderDate]])</f>
        <v>2017</v>
      </c>
      <c r="I395" s="6">
        <f>MONTH(Table1[[#This Row],[OrderDate]])</f>
        <v>8</v>
      </c>
      <c r="J395" s="1">
        <v>42978</v>
      </c>
      <c r="K395">
        <v>9</v>
      </c>
      <c r="L395" t="s">
        <v>1025</v>
      </c>
      <c r="M395" t="s">
        <v>438</v>
      </c>
      <c r="N395" t="s">
        <v>78</v>
      </c>
      <c r="O395" t="s">
        <v>79</v>
      </c>
      <c r="P395" t="str">
        <f>UPPER(Table1[[#This Row],[CustomerCountry]])</f>
        <v>UNITED KINGDOM</v>
      </c>
      <c r="Q395" t="s">
        <v>23</v>
      </c>
      <c r="R395" t="s">
        <v>24</v>
      </c>
      <c r="S395" t="s">
        <v>492</v>
      </c>
      <c r="T395" t="s">
        <v>26</v>
      </c>
      <c r="U395" t="s">
        <v>47</v>
      </c>
    </row>
    <row r="396" spans="1:21" x14ac:dyDescent="0.3">
      <c r="A396" t="s">
        <v>1026</v>
      </c>
      <c r="B396" t="str">
        <f>RIGHT(Table1[[#This Row],[OrderNo]],5)</f>
        <v>44226</v>
      </c>
      <c r="C396">
        <v>44226001</v>
      </c>
      <c r="D396">
        <v>1</v>
      </c>
      <c r="E396" s="2">
        <v>2171.29</v>
      </c>
      <c r="F396" s="2">
        <v>3578.27</v>
      </c>
      <c r="G396" s="1">
        <v>42969</v>
      </c>
      <c r="H396" s="6">
        <f>YEAR(Table1[[#This Row],[OrderDate]])</f>
        <v>2017</v>
      </c>
      <c r="I396" s="6">
        <f>MONTH(Table1[[#This Row],[OrderDate]])</f>
        <v>8</v>
      </c>
      <c r="J396" s="1">
        <v>42975</v>
      </c>
      <c r="K396">
        <v>6</v>
      </c>
      <c r="L396" t="s">
        <v>1027</v>
      </c>
      <c r="M396" t="s">
        <v>1028</v>
      </c>
      <c r="N396" t="s">
        <v>1029</v>
      </c>
      <c r="O396" t="s">
        <v>32</v>
      </c>
      <c r="P396" t="str">
        <f>UPPER(Table1[[#This Row],[CustomerCountry]])</f>
        <v>FRANCE</v>
      </c>
      <c r="Q396" t="s">
        <v>23</v>
      </c>
      <c r="R396" t="s">
        <v>24</v>
      </c>
      <c r="S396" t="s">
        <v>84</v>
      </c>
      <c r="T396" t="s">
        <v>26</v>
      </c>
      <c r="U396" t="s">
        <v>27</v>
      </c>
    </row>
    <row r="397" spans="1:21" x14ac:dyDescent="0.3">
      <c r="A397" t="s">
        <v>1030</v>
      </c>
      <c r="B397" t="str">
        <f>RIGHT(Table1[[#This Row],[OrderNo]],5)</f>
        <v>44227</v>
      </c>
      <c r="C397">
        <v>44227001</v>
      </c>
      <c r="D397">
        <v>1</v>
      </c>
      <c r="E397" s="2">
        <v>1898.09</v>
      </c>
      <c r="F397" s="2">
        <v>3374.99</v>
      </c>
      <c r="G397" s="1">
        <v>42969</v>
      </c>
      <c r="H397" s="6">
        <f>YEAR(Table1[[#This Row],[OrderDate]])</f>
        <v>2017</v>
      </c>
      <c r="I397" s="6">
        <f>MONTH(Table1[[#This Row],[OrderDate]])</f>
        <v>8</v>
      </c>
      <c r="J397" s="1">
        <v>42973</v>
      </c>
      <c r="K397">
        <v>4</v>
      </c>
      <c r="L397" t="s">
        <v>1031</v>
      </c>
      <c r="M397" t="s">
        <v>724</v>
      </c>
      <c r="N397" t="s">
        <v>725</v>
      </c>
      <c r="O397" t="s">
        <v>32</v>
      </c>
      <c r="P397" t="str">
        <f>UPPER(Table1[[#This Row],[CustomerCountry]])</f>
        <v>FRANCE</v>
      </c>
      <c r="Q397" t="s">
        <v>23</v>
      </c>
      <c r="R397" t="s">
        <v>33</v>
      </c>
      <c r="S397" t="s">
        <v>435</v>
      </c>
      <c r="T397" t="s">
        <v>1</v>
      </c>
      <c r="U397" t="s">
        <v>36</v>
      </c>
    </row>
    <row r="398" spans="1:21" x14ac:dyDescent="0.3">
      <c r="A398" t="s">
        <v>1032</v>
      </c>
      <c r="B398" t="str">
        <f>RIGHT(Table1[[#This Row],[OrderNo]],5)</f>
        <v>44228</v>
      </c>
      <c r="C398">
        <v>44228001</v>
      </c>
      <c r="D398">
        <v>1</v>
      </c>
      <c r="E398" s="2">
        <v>1912.15</v>
      </c>
      <c r="F398" s="2">
        <v>3399.99</v>
      </c>
      <c r="G398" s="1">
        <v>42969</v>
      </c>
      <c r="H398" s="6">
        <f>YEAR(Table1[[#This Row],[OrderDate]])</f>
        <v>2017</v>
      </c>
      <c r="I398" s="6">
        <f>MONTH(Table1[[#This Row],[OrderDate]])</f>
        <v>8</v>
      </c>
      <c r="J398" s="1">
        <v>42975</v>
      </c>
      <c r="K398">
        <v>6</v>
      </c>
      <c r="L398" t="s">
        <v>1033</v>
      </c>
      <c r="M398" t="s">
        <v>1034</v>
      </c>
      <c r="N398" t="s">
        <v>78</v>
      </c>
      <c r="O398" t="s">
        <v>79</v>
      </c>
      <c r="P398" t="str">
        <f>UPPER(Table1[[#This Row],[CustomerCountry]])</f>
        <v>UNITED KINGDOM</v>
      </c>
      <c r="Q398" t="s">
        <v>23</v>
      </c>
      <c r="R398" t="s">
        <v>33</v>
      </c>
      <c r="S398" t="s">
        <v>67</v>
      </c>
      <c r="T398" t="s">
        <v>35</v>
      </c>
      <c r="U398" t="s">
        <v>36</v>
      </c>
    </row>
    <row r="399" spans="1:21" x14ac:dyDescent="0.3">
      <c r="A399" t="s">
        <v>1035</v>
      </c>
      <c r="B399" t="str">
        <f>RIGHT(Table1[[#This Row],[OrderNo]],5)</f>
        <v>44229</v>
      </c>
      <c r="C399">
        <v>44229001</v>
      </c>
      <c r="D399">
        <v>1</v>
      </c>
      <c r="E399" s="2">
        <v>1912.15</v>
      </c>
      <c r="F399" s="2">
        <v>3399.99</v>
      </c>
      <c r="G399" s="1">
        <v>42969</v>
      </c>
      <c r="H399" s="6">
        <f>YEAR(Table1[[#This Row],[OrderDate]])</f>
        <v>2017</v>
      </c>
      <c r="I399" s="6">
        <f>MONTH(Table1[[#This Row],[OrderDate]])</f>
        <v>8</v>
      </c>
      <c r="J399" s="1">
        <v>42973</v>
      </c>
      <c r="K399">
        <v>4</v>
      </c>
      <c r="L399" t="s">
        <v>1036</v>
      </c>
      <c r="M399" t="s">
        <v>1037</v>
      </c>
      <c r="N399" t="s">
        <v>115</v>
      </c>
      <c r="O399" t="s">
        <v>41</v>
      </c>
      <c r="P399" t="str">
        <f>UPPER(Table1[[#This Row],[CustomerCountry]])</f>
        <v>UNITED STATES</v>
      </c>
      <c r="Q399" t="s">
        <v>23</v>
      </c>
      <c r="R399" t="s">
        <v>33</v>
      </c>
      <c r="S399" t="s">
        <v>67</v>
      </c>
      <c r="T399" t="s">
        <v>35</v>
      </c>
      <c r="U399" t="s">
        <v>36</v>
      </c>
    </row>
    <row r="400" spans="1:21" x14ac:dyDescent="0.3">
      <c r="A400" t="s">
        <v>1038</v>
      </c>
      <c r="B400" t="str">
        <f>RIGHT(Table1[[#This Row],[OrderNo]],5)</f>
        <v>44230</v>
      </c>
      <c r="C400">
        <v>44230001</v>
      </c>
      <c r="D400">
        <v>1</v>
      </c>
      <c r="E400" s="2">
        <v>2171.29</v>
      </c>
      <c r="F400" s="2">
        <v>3578.27</v>
      </c>
      <c r="G400" s="1">
        <v>42969</v>
      </c>
      <c r="H400" s="6">
        <f>YEAR(Table1[[#This Row],[OrderDate]])</f>
        <v>2017</v>
      </c>
      <c r="I400" s="6">
        <f>MONTH(Table1[[#This Row],[OrderDate]])</f>
        <v>8</v>
      </c>
      <c r="J400" s="1">
        <v>42979</v>
      </c>
      <c r="K400">
        <v>10</v>
      </c>
      <c r="L400" t="s">
        <v>1039</v>
      </c>
      <c r="M400" t="s">
        <v>83</v>
      </c>
      <c r="N400" t="s">
        <v>63</v>
      </c>
      <c r="O400" t="s">
        <v>52</v>
      </c>
      <c r="P400" t="str">
        <f>UPPER(Table1[[#This Row],[CustomerCountry]])</f>
        <v>AUSTRALIA</v>
      </c>
      <c r="Q400" t="s">
        <v>23</v>
      </c>
      <c r="R400" t="s">
        <v>24</v>
      </c>
      <c r="S400" t="s">
        <v>71</v>
      </c>
      <c r="T400" t="s">
        <v>26</v>
      </c>
      <c r="U400" t="s">
        <v>27</v>
      </c>
    </row>
    <row r="401" spans="1:21" x14ac:dyDescent="0.3">
      <c r="A401" t="s">
        <v>1040</v>
      </c>
      <c r="B401" t="str">
        <f>RIGHT(Table1[[#This Row],[OrderNo]],5)</f>
        <v>44231</v>
      </c>
      <c r="C401">
        <v>44231001</v>
      </c>
      <c r="D401">
        <v>1</v>
      </c>
      <c r="E401" s="2">
        <v>413.15</v>
      </c>
      <c r="F401" s="2">
        <v>699.1</v>
      </c>
      <c r="G401" s="1">
        <v>42969</v>
      </c>
      <c r="H401" s="6">
        <f>YEAR(Table1[[#This Row],[OrderDate]])</f>
        <v>2017</v>
      </c>
      <c r="I401" s="6">
        <f>MONTH(Table1[[#This Row],[OrderDate]])</f>
        <v>8</v>
      </c>
      <c r="J401" s="1">
        <v>42976</v>
      </c>
      <c r="K401">
        <v>7</v>
      </c>
      <c r="L401" t="s">
        <v>1041</v>
      </c>
      <c r="M401" t="s">
        <v>217</v>
      </c>
      <c r="N401" t="s">
        <v>218</v>
      </c>
      <c r="O401" t="s">
        <v>32</v>
      </c>
      <c r="P401" t="str">
        <f>UPPER(Table1[[#This Row],[CustomerCountry]])</f>
        <v>FRANCE</v>
      </c>
      <c r="Q401" t="s">
        <v>23</v>
      </c>
      <c r="R401" t="s">
        <v>24</v>
      </c>
      <c r="S401" t="s">
        <v>507</v>
      </c>
      <c r="T401" t="s">
        <v>1</v>
      </c>
      <c r="U401" t="s">
        <v>47</v>
      </c>
    </row>
    <row r="402" spans="1:21" x14ac:dyDescent="0.3">
      <c r="A402" t="s">
        <v>1042</v>
      </c>
      <c r="B402" t="str">
        <f>RIGHT(Table1[[#This Row],[OrderNo]],5)</f>
        <v>44232</v>
      </c>
      <c r="C402">
        <v>44232001</v>
      </c>
      <c r="D402">
        <v>1</v>
      </c>
      <c r="E402" s="2">
        <v>2171.29</v>
      </c>
      <c r="F402" s="2">
        <v>3578.27</v>
      </c>
      <c r="G402" s="1">
        <v>42969</v>
      </c>
      <c r="H402" s="6">
        <f>YEAR(Table1[[#This Row],[OrderDate]])</f>
        <v>2017</v>
      </c>
      <c r="I402" s="6">
        <f>MONTH(Table1[[#This Row],[OrderDate]])</f>
        <v>8</v>
      </c>
      <c r="J402" s="1">
        <v>42975</v>
      </c>
      <c r="K402">
        <v>6</v>
      </c>
      <c r="L402" t="s">
        <v>1043</v>
      </c>
      <c r="M402" t="s">
        <v>528</v>
      </c>
      <c r="N402" t="s">
        <v>106</v>
      </c>
      <c r="O402" t="s">
        <v>52</v>
      </c>
      <c r="P402" t="str">
        <f>UPPER(Table1[[#This Row],[CustomerCountry]])</f>
        <v>AUSTRALIA</v>
      </c>
      <c r="Q402" t="s">
        <v>23</v>
      </c>
      <c r="R402" t="s">
        <v>24</v>
      </c>
      <c r="S402" t="s">
        <v>71</v>
      </c>
      <c r="T402" t="s">
        <v>26</v>
      </c>
      <c r="U402" t="s">
        <v>27</v>
      </c>
    </row>
    <row r="403" spans="1:21" x14ac:dyDescent="0.3">
      <c r="A403" t="s">
        <v>1044</v>
      </c>
      <c r="B403" t="str">
        <f>RIGHT(Table1[[#This Row],[OrderNo]],5)</f>
        <v>44233</v>
      </c>
      <c r="C403">
        <v>44233001</v>
      </c>
      <c r="D403">
        <v>1</v>
      </c>
      <c r="E403" s="2">
        <v>2171.29</v>
      </c>
      <c r="F403" s="2">
        <v>3578.27</v>
      </c>
      <c r="G403" s="1">
        <v>42970</v>
      </c>
      <c r="H403" s="6">
        <f>YEAR(Table1[[#This Row],[OrderDate]])</f>
        <v>2017</v>
      </c>
      <c r="I403" s="6">
        <f>MONTH(Table1[[#This Row],[OrderDate]])</f>
        <v>8</v>
      </c>
      <c r="J403" s="1">
        <v>42973</v>
      </c>
      <c r="K403">
        <v>3</v>
      </c>
      <c r="L403" t="s">
        <v>1045</v>
      </c>
      <c r="M403" t="s">
        <v>102</v>
      </c>
      <c r="N403" t="s">
        <v>78</v>
      </c>
      <c r="O403" t="s">
        <v>79</v>
      </c>
      <c r="P403" t="str">
        <f>UPPER(Table1[[#This Row],[CustomerCountry]])</f>
        <v>UNITED KINGDOM</v>
      </c>
      <c r="Q403" t="s">
        <v>23</v>
      </c>
      <c r="R403" t="s">
        <v>24</v>
      </c>
      <c r="S403" t="s">
        <v>25</v>
      </c>
      <c r="T403" t="s">
        <v>26</v>
      </c>
      <c r="U403" t="s">
        <v>27</v>
      </c>
    </row>
    <row r="404" spans="1:21" x14ac:dyDescent="0.3">
      <c r="A404" t="s">
        <v>1046</v>
      </c>
      <c r="B404" t="str">
        <f>RIGHT(Table1[[#This Row],[OrderNo]],5)</f>
        <v>44234</v>
      </c>
      <c r="C404">
        <v>44234001</v>
      </c>
      <c r="D404">
        <v>1</v>
      </c>
      <c r="E404" s="2">
        <v>2171.29</v>
      </c>
      <c r="F404" s="2">
        <v>3578.27</v>
      </c>
      <c r="G404" s="1">
        <v>42970</v>
      </c>
      <c r="H404" s="6">
        <f>YEAR(Table1[[#This Row],[OrderDate]])</f>
        <v>2017</v>
      </c>
      <c r="I404" s="6">
        <f>MONTH(Table1[[#This Row],[OrderDate]])</f>
        <v>8</v>
      </c>
      <c r="J404" s="1">
        <v>42979</v>
      </c>
      <c r="K404">
        <v>9</v>
      </c>
      <c r="L404" t="s">
        <v>1047</v>
      </c>
      <c r="M404" t="s">
        <v>558</v>
      </c>
      <c r="N404" t="s">
        <v>45</v>
      </c>
      <c r="O404" t="s">
        <v>41</v>
      </c>
      <c r="P404" t="str">
        <f>UPPER(Table1[[#This Row],[CustomerCountry]])</f>
        <v>UNITED STATES</v>
      </c>
      <c r="Q404" t="s">
        <v>23</v>
      </c>
      <c r="R404" t="s">
        <v>24</v>
      </c>
      <c r="S404" t="s">
        <v>71</v>
      </c>
      <c r="T404" t="s">
        <v>26</v>
      </c>
      <c r="U404" t="s">
        <v>27</v>
      </c>
    </row>
    <row r="405" spans="1:21" x14ac:dyDescent="0.3">
      <c r="A405" t="s">
        <v>1048</v>
      </c>
      <c r="B405" t="str">
        <f>RIGHT(Table1[[#This Row],[OrderNo]],5)</f>
        <v>44235</v>
      </c>
      <c r="C405">
        <v>44235001</v>
      </c>
      <c r="D405">
        <v>1</v>
      </c>
      <c r="E405" s="2">
        <v>2171.29</v>
      </c>
      <c r="F405" s="2">
        <v>3578.27</v>
      </c>
      <c r="G405" s="1">
        <v>42970</v>
      </c>
      <c r="H405" s="6">
        <f>YEAR(Table1[[#This Row],[OrderDate]])</f>
        <v>2017</v>
      </c>
      <c r="I405" s="6">
        <f>MONTH(Table1[[#This Row],[OrderDate]])</f>
        <v>8</v>
      </c>
      <c r="J405" s="1">
        <v>42977</v>
      </c>
      <c r="K405">
        <v>7</v>
      </c>
      <c r="L405" t="s">
        <v>1049</v>
      </c>
      <c r="M405" t="s">
        <v>1010</v>
      </c>
      <c r="N405" t="s">
        <v>22</v>
      </c>
      <c r="O405" t="s">
        <v>0</v>
      </c>
      <c r="P405" t="str">
        <f>UPPER(Table1[[#This Row],[CustomerCountry]])</f>
        <v>CANADA</v>
      </c>
      <c r="Q405" t="s">
        <v>23</v>
      </c>
      <c r="R405" t="s">
        <v>24</v>
      </c>
      <c r="S405" t="s">
        <v>84</v>
      </c>
      <c r="T405" t="s">
        <v>26</v>
      </c>
      <c r="U405" t="s">
        <v>27</v>
      </c>
    </row>
    <row r="406" spans="1:21" x14ac:dyDescent="0.3">
      <c r="A406" t="s">
        <v>1050</v>
      </c>
      <c r="B406" t="str">
        <f>RIGHT(Table1[[#This Row],[OrderNo]],5)</f>
        <v>44236</v>
      </c>
      <c r="C406">
        <v>44236001</v>
      </c>
      <c r="D406">
        <v>1</v>
      </c>
      <c r="E406" s="2">
        <v>2171.29</v>
      </c>
      <c r="F406" s="2">
        <v>3578.27</v>
      </c>
      <c r="G406" s="1">
        <v>42970</v>
      </c>
      <c r="H406" s="6">
        <f>YEAR(Table1[[#This Row],[OrderDate]])</f>
        <v>2017</v>
      </c>
      <c r="I406" s="6">
        <f>MONTH(Table1[[#This Row],[OrderDate]])</f>
        <v>8</v>
      </c>
      <c r="J406" s="1">
        <v>42973</v>
      </c>
      <c r="K406">
        <v>3</v>
      </c>
      <c r="L406" t="s">
        <v>1051</v>
      </c>
      <c r="M406" t="s">
        <v>1052</v>
      </c>
      <c r="N406" t="s">
        <v>115</v>
      </c>
      <c r="O406" t="s">
        <v>41</v>
      </c>
      <c r="P406" t="str">
        <f>UPPER(Table1[[#This Row],[CustomerCountry]])</f>
        <v>UNITED STATES</v>
      </c>
      <c r="Q406" t="s">
        <v>23</v>
      </c>
      <c r="R406" t="s">
        <v>24</v>
      </c>
      <c r="S406" t="s">
        <v>71</v>
      </c>
      <c r="T406" t="s">
        <v>26</v>
      </c>
      <c r="U406" t="s">
        <v>27</v>
      </c>
    </row>
    <row r="407" spans="1:21" x14ac:dyDescent="0.3">
      <c r="A407" t="s">
        <v>1053</v>
      </c>
      <c r="B407" t="str">
        <f>RIGHT(Table1[[#This Row],[OrderNo]],5)</f>
        <v>44237</v>
      </c>
      <c r="C407">
        <v>44237001</v>
      </c>
      <c r="D407">
        <v>1</v>
      </c>
      <c r="E407" s="2">
        <v>2171.29</v>
      </c>
      <c r="F407" s="2">
        <v>3578.27</v>
      </c>
      <c r="G407" s="1">
        <v>42970</v>
      </c>
      <c r="H407" s="6">
        <f>YEAR(Table1[[#This Row],[OrderDate]])</f>
        <v>2017</v>
      </c>
      <c r="I407" s="6">
        <f>MONTH(Table1[[#This Row],[OrderDate]])</f>
        <v>8</v>
      </c>
      <c r="J407" s="1">
        <v>42978</v>
      </c>
      <c r="K407">
        <v>8</v>
      </c>
      <c r="L407" t="s">
        <v>1054</v>
      </c>
      <c r="M407" t="s">
        <v>565</v>
      </c>
      <c r="N407" t="s">
        <v>51</v>
      </c>
      <c r="O407" t="s">
        <v>52</v>
      </c>
      <c r="P407" t="str">
        <f>UPPER(Table1[[#This Row],[CustomerCountry]])</f>
        <v>AUSTRALIA</v>
      </c>
      <c r="Q407" t="s">
        <v>23</v>
      </c>
      <c r="R407" t="s">
        <v>24</v>
      </c>
      <c r="S407" t="s">
        <v>25</v>
      </c>
      <c r="T407" t="s">
        <v>26</v>
      </c>
      <c r="U407" t="s">
        <v>27</v>
      </c>
    </row>
    <row r="408" spans="1:21" x14ac:dyDescent="0.3">
      <c r="A408" t="s">
        <v>1055</v>
      </c>
      <c r="B408" t="str">
        <f>RIGHT(Table1[[#This Row],[OrderNo]],5)</f>
        <v>44238</v>
      </c>
      <c r="C408">
        <v>44238001</v>
      </c>
      <c r="D408">
        <v>1</v>
      </c>
      <c r="E408" s="2">
        <v>2171.29</v>
      </c>
      <c r="F408" s="2">
        <v>3578.27</v>
      </c>
      <c r="G408" s="1">
        <v>42970</v>
      </c>
      <c r="H408" s="6">
        <f>YEAR(Table1[[#This Row],[OrderDate]])</f>
        <v>2017</v>
      </c>
      <c r="I408" s="6">
        <f>MONTH(Table1[[#This Row],[OrderDate]])</f>
        <v>8</v>
      </c>
      <c r="J408" s="1">
        <v>42977</v>
      </c>
      <c r="K408">
        <v>7</v>
      </c>
      <c r="L408" t="s">
        <v>1056</v>
      </c>
      <c r="M408" t="s">
        <v>233</v>
      </c>
      <c r="N408" t="s">
        <v>106</v>
      </c>
      <c r="O408" t="s">
        <v>52</v>
      </c>
      <c r="P408" t="str">
        <f>UPPER(Table1[[#This Row],[CustomerCountry]])</f>
        <v>AUSTRALIA</v>
      </c>
      <c r="Q408" t="s">
        <v>23</v>
      </c>
      <c r="R408" t="s">
        <v>24</v>
      </c>
      <c r="S408" t="s">
        <v>55</v>
      </c>
      <c r="T408" t="s">
        <v>26</v>
      </c>
      <c r="U408" t="s">
        <v>27</v>
      </c>
    </row>
    <row r="409" spans="1:21" x14ac:dyDescent="0.3">
      <c r="A409" t="s">
        <v>1057</v>
      </c>
      <c r="B409" t="str">
        <f>RIGHT(Table1[[#This Row],[OrderNo]],5)</f>
        <v>44239</v>
      </c>
      <c r="C409">
        <v>44239001</v>
      </c>
      <c r="D409">
        <v>1</v>
      </c>
      <c r="E409" s="2">
        <v>2171.29</v>
      </c>
      <c r="F409" s="2">
        <v>3578.27</v>
      </c>
      <c r="G409" s="1">
        <v>42971</v>
      </c>
      <c r="H409" s="6">
        <f>YEAR(Table1[[#This Row],[OrderDate]])</f>
        <v>2017</v>
      </c>
      <c r="I409" s="6">
        <f>MONTH(Table1[[#This Row],[OrderDate]])</f>
        <v>8</v>
      </c>
      <c r="J409" s="1">
        <v>42974</v>
      </c>
      <c r="K409">
        <v>3</v>
      </c>
      <c r="L409" t="s">
        <v>1058</v>
      </c>
      <c r="M409" t="s">
        <v>213</v>
      </c>
      <c r="N409" t="s">
        <v>214</v>
      </c>
      <c r="O409" t="s">
        <v>32</v>
      </c>
      <c r="P409" t="str">
        <f>UPPER(Table1[[#This Row],[CustomerCountry]])</f>
        <v>FRANCE</v>
      </c>
      <c r="Q409" t="s">
        <v>23</v>
      </c>
      <c r="R409" t="s">
        <v>24</v>
      </c>
      <c r="S409" t="s">
        <v>55</v>
      </c>
      <c r="T409" t="s">
        <v>26</v>
      </c>
      <c r="U409" t="s">
        <v>27</v>
      </c>
    </row>
    <row r="410" spans="1:21" x14ac:dyDescent="0.3">
      <c r="A410" t="s">
        <v>1059</v>
      </c>
      <c r="B410" t="str">
        <f>RIGHT(Table1[[#This Row],[OrderNo]],5)</f>
        <v>44240</v>
      </c>
      <c r="C410">
        <v>44240001</v>
      </c>
      <c r="D410">
        <v>1</v>
      </c>
      <c r="E410" s="2">
        <v>2171.29</v>
      </c>
      <c r="F410" s="2">
        <v>3578.27</v>
      </c>
      <c r="G410" s="1">
        <v>42971</v>
      </c>
      <c r="H410" s="6">
        <f>YEAR(Table1[[#This Row],[OrderDate]])</f>
        <v>2017</v>
      </c>
      <c r="I410" s="6">
        <f>MONTH(Table1[[#This Row],[OrderDate]])</f>
        <v>8</v>
      </c>
      <c r="J410" s="1">
        <v>42981</v>
      </c>
      <c r="K410">
        <v>10</v>
      </c>
      <c r="L410" t="s">
        <v>1060</v>
      </c>
      <c r="M410" t="s">
        <v>1061</v>
      </c>
      <c r="N410" t="s">
        <v>282</v>
      </c>
      <c r="O410" t="s">
        <v>96</v>
      </c>
      <c r="P410" t="str">
        <f>UPPER(Table1[[#This Row],[CustomerCountry]])</f>
        <v>GERMANY</v>
      </c>
      <c r="Q410" t="s">
        <v>23</v>
      </c>
      <c r="R410" t="s">
        <v>24</v>
      </c>
      <c r="S410" t="s">
        <v>55</v>
      </c>
      <c r="T410" t="s">
        <v>26</v>
      </c>
      <c r="U410" t="s">
        <v>27</v>
      </c>
    </row>
    <row r="411" spans="1:21" x14ac:dyDescent="0.3">
      <c r="A411" t="s">
        <v>1062</v>
      </c>
      <c r="B411" t="str">
        <f>RIGHT(Table1[[#This Row],[OrderNo]],5)</f>
        <v>44241</v>
      </c>
      <c r="C411">
        <v>44241001</v>
      </c>
      <c r="D411">
        <v>1</v>
      </c>
      <c r="E411" s="2">
        <v>2171.29</v>
      </c>
      <c r="F411" s="2">
        <v>3578.27</v>
      </c>
      <c r="G411" s="1">
        <v>42971</v>
      </c>
      <c r="H411" s="6">
        <f>YEAR(Table1[[#This Row],[OrderDate]])</f>
        <v>2017</v>
      </c>
      <c r="I411" s="6">
        <f>MONTH(Table1[[#This Row],[OrderDate]])</f>
        <v>8</v>
      </c>
      <c r="J411" s="1">
        <v>42975</v>
      </c>
      <c r="K411">
        <v>4</v>
      </c>
      <c r="L411" t="s">
        <v>1063</v>
      </c>
      <c r="M411" t="s">
        <v>558</v>
      </c>
      <c r="N411" t="s">
        <v>45</v>
      </c>
      <c r="O411" t="s">
        <v>41</v>
      </c>
      <c r="P411" t="str">
        <f>UPPER(Table1[[#This Row],[CustomerCountry]])</f>
        <v>UNITED STATES</v>
      </c>
      <c r="Q411" t="s">
        <v>23</v>
      </c>
      <c r="R411" t="s">
        <v>24</v>
      </c>
      <c r="S411" t="s">
        <v>84</v>
      </c>
      <c r="T411" t="s">
        <v>26</v>
      </c>
      <c r="U411" t="s">
        <v>27</v>
      </c>
    </row>
    <row r="412" spans="1:21" x14ac:dyDescent="0.3">
      <c r="A412" t="s">
        <v>1064</v>
      </c>
      <c r="B412" t="str">
        <f>RIGHT(Table1[[#This Row],[OrderNo]],5)</f>
        <v>44242</v>
      </c>
      <c r="C412">
        <v>44242001</v>
      </c>
      <c r="D412">
        <v>1</v>
      </c>
      <c r="E412" s="2">
        <v>2171.29</v>
      </c>
      <c r="F412" s="2">
        <v>3578.27</v>
      </c>
      <c r="G412" s="1">
        <v>42971</v>
      </c>
      <c r="H412" s="6">
        <f>YEAR(Table1[[#This Row],[OrderDate]])</f>
        <v>2017</v>
      </c>
      <c r="I412" s="6">
        <f>MONTH(Table1[[#This Row],[OrderDate]])</f>
        <v>8</v>
      </c>
      <c r="J412" s="1">
        <v>42975</v>
      </c>
      <c r="K412">
        <v>4</v>
      </c>
      <c r="L412" t="s">
        <v>1065</v>
      </c>
      <c r="M412" t="s">
        <v>1066</v>
      </c>
      <c r="N412" t="s">
        <v>40</v>
      </c>
      <c r="O412" t="s">
        <v>41</v>
      </c>
      <c r="P412" t="str">
        <f>UPPER(Table1[[#This Row],[CustomerCountry]])</f>
        <v>UNITED STATES</v>
      </c>
      <c r="Q412" t="s">
        <v>23</v>
      </c>
      <c r="R412" t="s">
        <v>24</v>
      </c>
      <c r="S412" t="s">
        <v>84</v>
      </c>
      <c r="T412" t="s">
        <v>26</v>
      </c>
      <c r="U412" t="s">
        <v>27</v>
      </c>
    </row>
    <row r="413" spans="1:21" x14ac:dyDescent="0.3">
      <c r="A413" t="s">
        <v>1067</v>
      </c>
      <c r="B413" t="str">
        <f>RIGHT(Table1[[#This Row],[OrderNo]],5)</f>
        <v>44243</v>
      </c>
      <c r="C413">
        <v>44243001</v>
      </c>
      <c r="D413">
        <v>1</v>
      </c>
      <c r="E413" s="2">
        <v>2171.29</v>
      </c>
      <c r="F413" s="2">
        <v>3578.27</v>
      </c>
      <c r="G413" s="1">
        <v>42971</v>
      </c>
      <c r="H413" s="6">
        <f>YEAR(Table1[[#This Row],[OrderDate]])</f>
        <v>2017</v>
      </c>
      <c r="I413" s="6">
        <f>MONTH(Table1[[#This Row],[OrderDate]])</f>
        <v>8</v>
      </c>
      <c r="J413" s="1">
        <v>42974</v>
      </c>
      <c r="K413">
        <v>3</v>
      </c>
      <c r="L413" t="s">
        <v>1068</v>
      </c>
      <c r="M413" t="s">
        <v>325</v>
      </c>
      <c r="N413" t="s">
        <v>51</v>
      </c>
      <c r="O413" t="s">
        <v>52</v>
      </c>
      <c r="P413" t="str">
        <f>UPPER(Table1[[#This Row],[CustomerCountry]])</f>
        <v>AUSTRALIA</v>
      </c>
      <c r="Q413" t="s">
        <v>23</v>
      </c>
      <c r="R413" t="s">
        <v>24</v>
      </c>
      <c r="S413" t="s">
        <v>71</v>
      </c>
      <c r="T413" t="s">
        <v>26</v>
      </c>
      <c r="U413" t="s">
        <v>27</v>
      </c>
    </row>
    <row r="414" spans="1:21" x14ac:dyDescent="0.3">
      <c r="A414" t="s">
        <v>1069</v>
      </c>
      <c r="B414" t="str">
        <f>RIGHT(Table1[[#This Row],[OrderNo]],5)</f>
        <v>44244</v>
      </c>
      <c r="C414">
        <v>44244001</v>
      </c>
      <c r="D414">
        <v>1</v>
      </c>
      <c r="E414" s="2">
        <v>2171.29</v>
      </c>
      <c r="F414" s="2">
        <v>3578.27</v>
      </c>
      <c r="G414" s="1">
        <v>42971</v>
      </c>
      <c r="H414" s="6">
        <f>YEAR(Table1[[#This Row],[OrderDate]])</f>
        <v>2017</v>
      </c>
      <c r="I414" s="6">
        <f>MONTH(Table1[[#This Row],[OrderDate]])</f>
        <v>8</v>
      </c>
      <c r="J414" s="1">
        <v>42977</v>
      </c>
      <c r="K414">
        <v>6</v>
      </c>
      <c r="L414" t="s">
        <v>1070</v>
      </c>
      <c r="M414" t="s">
        <v>290</v>
      </c>
      <c r="N414" t="s">
        <v>51</v>
      </c>
      <c r="O414" t="s">
        <v>52</v>
      </c>
      <c r="P414" t="str">
        <f>UPPER(Table1[[#This Row],[CustomerCountry]])</f>
        <v>AUSTRALIA</v>
      </c>
      <c r="Q414" t="s">
        <v>23</v>
      </c>
      <c r="R414" t="s">
        <v>24</v>
      </c>
      <c r="S414" t="s">
        <v>71</v>
      </c>
      <c r="T414" t="s">
        <v>26</v>
      </c>
      <c r="U414" t="s">
        <v>27</v>
      </c>
    </row>
    <row r="415" spans="1:21" x14ac:dyDescent="0.3">
      <c r="A415" t="s">
        <v>1071</v>
      </c>
      <c r="B415" t="str">
        <f>RIGHT(Table1[[#This Row],[OrderNo]],5)</f>
        <v>44245</v>
      </c>
      <c r="C415">
        <v>44245001</v>
      </c>
      <c r="D415">
        <v>1</v>
      </c>
      <c r="E415" s="2">
        <v>413.15</v>
      </c>
      <c r="F415" s="2">
        <v>699.1</v>
      </c>
      <c r="G415" s="1">
        <v>42971</v>
      </c>
      <c r="H415" s="6">
        <f>YEAR(Table1[[#This Row],[OrderDate]])</f>
        <v>2017</v>
      </c>
      <c r="I415" s="6">
        <f>MONTH(Table1[[#This Row],[OrderDate]])</f>
        <v>8</v>
      </c>
      <c r="J415" s="1">
        <v>42980</v>
      </c>
      <c r="K415">
        <v>9</v>
      </c>
      <c r="L415" t="s">
        <v>1072</v>
      </c>
      <c r="M415" t="s">
        <v>167</v>
      </c>
      <c r="N415" t="s">
        <v>63</v>
      </c>
      <c r="O415" t="s">
        <v>52</v>
      </c>
      <c r="P415" t="str">
        <f>UPPER(Table1[[#This Row],[CustomerCountry]])</f>
        <v>AUSTRALIA</v>
      </c>
      <c r="Q415" t="s">
        <v>23</v>
      </c>
      <c r="R415" t="s">
        <v>24</v>
      </c>
      <c r="S415" t="s">
        <v>80</v>
      </c>
      <c r="T415" t="s">
        <v>26</v>
      </c>
      <c r="U415" t="s">
        <v>47</v>
      </c>
    </row>
    <row r="416" spans="1:21" x14ac:dyDescent="0.3">
      <c r="A416" t="s">
        <v>1073</v>
      </c>
      <c r="B416" t="str">
        <f>RIGHT(Table1[[#This Row],[OrderNo]],5)</f>
        <v>44246</v>
      </c>
      <c r="C416">
        <v>44246001</v>
      </c>
      <c r="D416">
        <v>1</v>
      </c>
      <c r="E416" s="2">
        <v>2171.29</v>
      </c>
      <c r="F416" s="2">
        <v>3578.27</v>
      </c>
      <c r="G416" s="1">
        <v>42972</v>
      </c>
      <c r="H416" s="6">
        <f>YEAR(Table1[[#This Row],[OrderDate]])</f>
        <v>2017</v>
      </c>
      <c r="I416" s="6">
        <f>MONTH(Table1[[#This Row],[OrderDate]])</f>
        <v>8</v>
      </c>
      <c r="J416" s="1">
        <v>42978</v>
      </c>
      <c r="K416">
        <v>6</v>
      </c>
      <c r="L416" t="s">
        <v>1074</v>
      </c>
      <c r="M416" t="s">
        <v>1075</v>
      </c>
      <c r="N416" t="s">
        <v>725</v>
      </c>
      <c r="O416" t="s">
        <v>32</v>
      </c>
      <c r="P416" t="str">
        <f>UPPER(Table1[[#This Row],[CustomerCountry]])</f>
        <v>FRANCE</v>
      </c>
      <c r="Q416" t="s">
        <v>23</v>
      </c>
      <c r="R416" t="s">
        <v>24</v>
      </c>
      <c r="S416" t="s">
        <v>71</v>
      </c>
      <c r="T416" t="s">
        <v>26</v>
      </c>
      <c r="U416" t="s">
        <v>27</v>
      </c>
    </row>
    <row r="417" spans="1:21" x14ac:dyDescent="0.3">
      <c r="A417" t="s">
        <v>1076</v>
      </c>
      <c r="B417" t="str">
        <f>RIGHT(Table1[[#This Row],[OrderNo]],5)</f>
        <v>44247</v>
      </c>
      <c r="C417">
        <v>44247001</v>
      </c>
      <c r="D417">
        <v>1</v>
      </c>
      <c r="E417" s="2">
        <v>2171.29</v>
      </c>
      <c r="F417" s="2">
        <v>3578.27</v>
      </c>
      <c r="G417" s="1">
        <v>42972</v>
      </c>
      <c r="H417" s="6">
        <f>YEAR(Table1[[#This Row],[OrderDate]])</f>
        <v>2017</v>
      </c>
      <c r="I417" s="6">
        <f>MONTH(Table1[[#This Row],[OrderDate]])</f>
        <v>8</v>
      </c>
      <c r="J417" s="1">
        <v>42980</v>
      </c>
      <c r="K417">
        <v>8</v>
      </c>
      <c r="L417" t="s">
        <v>1077</v>
      </c>
      <c r="M417" t="s">
        <v>134</v>
      </c>
      <c r="N417" t="s">
        <v>106</v>
      </c>
      <c r="O417" t="s">
        <v>52</v>
      </c>
      <c r="P417" t="str">
        <f>UPPER(Table1[[#This Row],[CustomerCountry]])</f>
        <v>AUSTRALIA</v>
      </c>
      <c r="Q417" t="s">
        <v>23</v>
      </c>
      <c r="R417" t="s">
        <v>24</v>
      </c>
      <c r="S417" t="s">
        <v>25</v>
      </c>
      <c r="T417" t="s">
        <v>26</v>
      </c>
      <c r="U417" t="s">
        <v>27</v>
      </c>
    </row>
    <row r="418" spans="1:21" x14ac:dyDescent="0.3">
      <c r="A418" t="s">
        <v>1078</v>
      </c>
      <c r="B418" t="str">
        <f>RIGHT(Table1[[#This Row],[OrderNo]],5)</f>
        <v>44248</v>
      </c>
      <c r="C418">
        <v>44248001</v>
      </c>
      <c r="D418">
        <v>1</v>
      </c>
      <c r="E418" s="2">
        <v>2171.29</v>
      </c>
      <c r="F418" s="2">
        <v>3578.27</v>
      </c>
      <c r="G418" s="1">
        <v>42972</v>
      </c>
      <c r="H418" s="6">
        <f>YEAR(Table1[[#This Row],[OrderDate]])</f>
        <v>2017</v>
      </c>
      <c r="I418" s="6">
        <f>MONTH(Table1[[#This Row],[OrderDate]])</f>
        <v>8</v>
      </c>
      <c r="J418" s="1">
        <v>42981</v>
      </c>
      <c r="K418">
        <v>9</v>
      </c>
      <c r="L418" t="s">
        <v>1079</v>
      </c>
      <c r="M418" t="s">
        <v>504</v>
      </c>
      <c r="N418" t="s">
        <v>51</v>
      </c>
      <c r="O418" t="s">
        <v>52</v>
      </c>
      <c r="P418" t="str">
        <f>UPPER(Table1[[#This Row],[CustomerCountry]])</f>
        <v>AUSTRALIA</v>
      </c>
      <c r="Q418" t="s">
        <v>23</v>
      </c>
      <c r="R418" t="s">
        <v>24</v>
      </c>
      <c r="S418" t="s">
        <v>84</v>
      </c>
      <c r="T418" t="s">
        <v>26</v>
      </c>
      <c r="U418" t="s">
        <v>27</v>
      </c>
    </row>
    <row r="419" spans="1:21" x14ac:dyDescent="0.3">
      <c r="A419" t="s">
        <v>1080</v>
      </c>
      <c r="B419" t="str">
        <f>RIGHT(Table1[[#This Row],[OrderNo]],5)</f>
        <v>44249</v>
      </c>
      <c r="C419">
        <v>44249001</v>
      </c>
      <c r="D419">
        <v>1</v>
      </c>
      <c r="E419" s="2">
        <v>2171.29</v>
      </c>
      <c r="F419" s="2">
        <v>3578.27</v>
      </c>
      <c r="G419" s="1">
        <v>42973</v>
      </c>
      <c r="H419" s="6">
        <f>YEAR(Table1[[#This Row],[OrderDate]])</f>
        <v>2017</v>
      </c>
      <c r="I419" s="6">
        <f>MONTH(Table1[[#This Row],[OrderDate]])</f>
        <v>8</v>
      </c>
      <c r="J419" s="1">
        <v>42975</v>
      </c>
      <c r="K419">
        <v>2</v>
      </c>
      <c r="L419" t="s">
        <v>1081</v>
      </c>
      <c r="M419" t="s">
        <v>1082</v>
      </c>
      <c r="N419" t="s">
        <v>78</v>
      </c>
      <c r="O419" t="s">
        <v>79</v>
      </c>
      <c r="P419" t="str">
        <f>UPPER(Table1[[#This Row],[CustomerCountry]])</f>
        <v>UNITED KINGDOM</v>
      </c>
      <c r="Q419" t="s">
        <v>23</v>
      </c>
      <c r="R419" t="s">
        <v>24</v>
      </c>
      <c r="S419" t="s">
        <v>84</v>
      </c>
      <c r="T419" t="s">
        <v>26</v>
      </c>
      <c r="U419" t="s">
        <v>27</v>
      </c>
    </row>
    <row r="420" spans="1:21" x14ac:dyDescent="0.3">
      <c r="A420" t="s">
        <v>1083</v>
      </c>
      <c r="B420" t="str">
        <f>RIGHT(Table1[[#This Row],[OrderNo]],5)</f>
        <v>44250</v>
      </c>
      <c r="C420">
        <v>44250001</v>
      </c>
      <c r="D420">
        <v>1</v>
      </c>
      <c r="E420" s="2">
        <v>2171.29</v>
      </c>
      <c r="F420" s="2">
        <v>3578.27</v>
      </c>
      <c r="G420" s="1">
        <v>42973</v>
      </c>
      <c r="H420" s="6">
        <f>YEAR(Table1[[#This Row],[OrderDate]])</f>
        <v>2017</v>
      </c>
      <c r="I420" s="6">
        <f>MONTH(Table1[[#This Row],[OrderDate]])</f>
        <v>8</v>
      </c>
      <c r="J420" s="1">
        <v>42980</v>
      </c>
      <c r="K420">
        <v>7</v>
      </c>
      <c r="L420" t="s">
        <v>1084</v>
      </c>
      <c r="M420" t="s">
        <v>764</v>
      </c>
      <c r="N420" t="s">
        <v>45</v>
      </c>
      <c r="O420" t="s">
        <v>41</v>
      </c>
      <c r="P420" t="str">
        <f>UPPER(Table1[[#This Row],[CustomerCountry]])</f>
        <v>UNITED STATES</v>
      </c>
      <c r="Q420" t="s">
        <v>23</v>
      </c>
      <c r="R420" t="s">
        <v>24</v>
      </c>
      <c r="S420" t="s">
        <v>71</v>
      </c>
      <c r="T420" t="s">
        <v>26</v>
      </c>
      <c r="U420" t="s">
        <v>27</v>
      </c>
    </row>
    <row r="421" spans="1:21" x14ac:dyDescent="0.3">
      <c r="A421" t="s">
        <v>1085</v>
      </c>
      <c r="B421" t="str">
        <f>RIGHT(Table1[[#This Row],[OrderNo]],5)</f>
        <v>44251</v>
      </c>
      <c r="C421">
        <v>44251001</v>
      </c>
      <c r="D421">
        <v>1</v>
      </c>
      <c r="E421" s="2">
        <v>2171.29</v>
      </c>
      <c r="F421" s="2">
        <v>3578.27</v>
      </c>
      <c r="G421" s="1">
        <v>42973</v>
      </c>
      <c r="H421" s="6">
        <f>YEAR(Table1[[#This Row],[OrderDate]])</f>
        <v>2017</v>
      </c>
      <c r="I421" s="6">
        <f>MONTH(Table1[[#This Row],[OrderDate]])</f>
        <v>8</v>
      </c>
      <c r="J421" s="1">
        <v>42982</v>
      </c>
      <c r="K421">
        <v>9</v>
      </c>
      <c r="L421" t="s">
        <v>1086</v>
      </c>
      <c r="M421" t="s">
        <v>477</v>
      </c>
      <c r="N421" t="s">
        <v>45</v>
      </c>
      <c r="O421" t="s">
        <v>41</v>
      </c>
      <c r="P421" t="str">
        <f>UPPER(Table1[[#This Row],[CustomerCountry]])</f>
        <v>UNITED STATES</v>
      </c>
      <c r="Q421" t="s">
        <v>23</v>
      </c>
      <c r="R421" t="s">
        <v>24</v>
      </c>
      <c r="S421" t="s">
        <v>55</v>
      </c>
      <c r="T421" t="s">
        <v>26</v>
      </c>
      <c r="U421" t="s">
        <v>27</v>
      </c>
    </row>
    <row r="422" spans="1:21" x14ac:dyDescent="0.3">
      <c r="A422" t="s">
        <v>1087</v>
      </c>
      <c r="B422" t="str">
        <f>RIGHT(Table1[[#This Row],[OrderNo]],5)</f>
        <v>44252</v>
      </c>
      <c r="C422">
        <v>44252001</v>
      </c>
      <c r="D422">
        <v>1</v>
      </c>
      <c r="E422" s="2">
        <v>2171.29</v>
      </c>
      <c r="F422" s="2">
        <v>3578.27</v>
      </c>
      <c r="G422" s="1">
        <v>42974</v>
      </c>
      <c r="H422" s="6">
        <f>YEAR(Table1[[#This Row],[OrderDate]])</f>
        <v>2017</v>
      </c>
      <c r="I422" s="6">
        <f>MONTH(Table1[[#This Row],[OrderDate]])</f>
        <v>8</v>
      </c>
      <c r="J422" s="1">
        <v>42982</v>
      </c>
      <c r="K422">
        <v>8</v>
      </c>
      <c r="L422" t="s">
        <v>1088</v>
      </c>
      <c r="M422" t="s">
        <v>190</v>
      </c>
      <c r="N422" t="s">
        <v>78</v>
      </c>
      <c r="O422" t="s">
        <v>79</v>
      </c>
      <c r="P422" t="str">
        <f>UPPER(Table1[[#This Row],[CustomerCountry]])</f>
        <v>UNITED KINGDOM</v>
      </c>
      <c r="Q422" t="s">
        <v>23</v>
      </c>
      <c r="R422" t="s">
        <v>24</v>
      </c>
      <c r="S422" t="s">
        <v>71</v>
      </c>
      <c r="T422" t="s">
        <v>26</v>
      </c>
      <c r="U422" t="s">
        <v>27</v>
      </c>
    </row>
    <row r="423" spans="1:21" x14ac:dyDescent="0.3">
      <c r="A423" t="s">
        <v>1089</v>
      </c>
      <c r="B423" t="str">
        <f>RIGHT(Table1[[#This Row],[OrderNo]],5)</f>
        <v>44253</v>
      </c>
      <c r="C423">
        <v>44253001</v>
      </c>
      <c r="D423">
        <v>1</v>
      </c>
      <c r="E423" s="2">
        <v>2171.29</v>
      </c>
      <c r="F423" s="2">
        <v>3578.27</v>
      </c>
      <c r="G423" s="1">
        <v>42974</v>
      </c>
      <c r="H423" s="6">
        <f>YEAR(Table1[[#This Row],[OrderDate]])</f>
        <v>2017</v>
      </c>
      <c r="I423" s="6">
        <f>MONTH(Table1[[#This Row],[OrderDate]])</f>
        <v>8</v>
      </c>
      <c r="J423" s="1">
        <v>42977</v>
      </c>
      <c r="K423">
        <v>3</v>
      </c>
      <c r="L423" t="s">
        <v>1090</v>
      </c>
      <c r="M423" t="s">
        <v>153</v>
      </c>
      <c r="N423" t="s">
        <v>45</v>
      </c>
      <c r="O423" t="s">
        <v>41</v>
      </c>
      <c r="P423" t="str">
        <f>UPPER(Table1[[#This Row],[CustomerCountry]])</f>
        <v>UNITED STATES</v>
      </c>
      <c r="Q423" t="s">
        <v>23</v>
      </c>
      <c r="R423" t="s">
        <v>24</v>
      </c>
      <c r="S423" t="s">
        <v>25</v>
      </c>
      <c r="T423" t="s">
        <v>26</v>
      </c>
      <c r="U423" t="s">
        <v>27</v>
      </c>
    </row>
    <row r="424" spans="1:21" x14ac:dyDescent="0.3">
      <c r="A424" t="s">
        <v>1091</v>
      </c>
      <c r="B424" t="str">
        <f>RIGHT(Table1[[#This Row],[OrderNo]],5)</f>
        <v>44254</v>
      </c>
      <c r="C424">
        <v>44254001</v>
      </c>
      <c r="D424">
        <v>1</v>
      </c>
      <c r="E424" s="2">
        <v>2171.29</v>
      </c>
      <c r="F424" s="2">
        <v>3578.27</v>
      </c>
      <c r="G424" s="1">
        <v>42974</v>
      </c>
      <c r="H424" s="6">
        <f>YEAR(Table1[[#This Row],[OrderDate]])</f>
        <v>2017</v>
      </c>
      <c r="I424" s="6">
        <f>MONTH(Table1[[#This Row],[OrderDate]])</f>
        <v>8</v>
      </c>
      <c r="J424" s="1">
        <v>42979</v>
      </c>
      <c r="K424">
        <v>5</v>
      </c>
      <c r="L424" t="s">
        <v>1092</v>
      </c>
      <c r="M424" t="s">
        <v>187</v>
      </c>
      <c r="N424" t="s">
        <v>115</v>
      </c>
      <c r="O424" t="s">
        <v>41</v>
      </c>
      <c r="P424" t="str">
        <f>UPPER(Table1[[#This Row],[CustomerCountry]])</f>
        <v>UNITED STATES</v>
      </c>
      <c r="Q424" t="s">
        <v>23</v>
      </c>
      <c r="R424" t="s">
        <v>24</v>
      </c>
      <c r="S424" t="s">
        <v>88</v>
      </c>
      <c r="T424" t="s">
        <v>26</v>
      </c>
      <c r="U424" t="s">
        <v>27</v>
      </c>
    </row>
    <row r="425" spans="1:21" x14ac:dyDescent="0.3">
      <c r="A425" t="s">
        <v>1093</v>
      </c>
      <c r="B425" t="str">
        <f>RIGHT(Table1[[#This Row],[OrderNo]],5)</f>
        <v>44255</v>
      </c>
      <c r="C425">
        <v>44255001</v>
      </c>
      <c r="D425">
        <v>1</v>
      </c>
      <c r="E425" s="2">
        <v>413.15</v>
      </c>
      <c r="F425" s="2">
        <v>699.1</v>
      </c>
      <c r="G425" s="1">
        <v>42974</v>
      </c>
      <c r="H425" s="6">
        <f>YEAR(Table1[[#This Row],[OrderDate]])</f>
        <v>2017</v>
      </c>
      <c r="I425" s="6">
        <f>MONTH(Table1[[#This Row],[OrderDate]])</f>
        <v>8</v>
      </c>
      <c r="J425" s="1">
        <v>42977</v>
      </c>
      <c r="K425">
        <v>3</v>
      </c>
      <c r="L425" t="s">
        <v>1094</v>
      </c>
      <c r="M425" t="s">
        <v>153</v>
      </c>
      <c r="N425" t="s">
        <v>45</v>
      </c>
      <c r="O425" t="s">
        <v>41</v>
      </c>
      <c r="P425" t="str">
        <f>UPPER(Table1[[#This Row],[CustomerCountry]])</f>
        <v>UNITED STATES</v>
      </c>
      <c r="Q425" t="s">
        <v>23</v>
      </c>
      <c r="R425" t="s">
        <v>24</v>
      </c>
      <c r="S425" t="s">
        <v>1095</v>
      </c>
      <c r="T425" t="s">
        <v>1</v>
      </c>
      <c r="U425" t="s">
        <v>47</v>
      </c>
    </row>
    <row r="426" spans="1:21" x14ac:dyDescent="0.3">
      <c r="A426" t="s">
        <v>1096</v>
      </c>
      <c r="B426" t="str">
        <f>RIGHT(Table1[[#This Row],[OrderNo]],5)</f>
        <v>44256</v>
      </c>
      <c r="C426">
        <v>44256001</v>
      </c>
      <c r="D426">
        <v>1</v>
      </c>
      <c r="E426" s="2">
        <v>2171.29</v>
      </c>
      <c r="F426" s="2">
        <v>3578.27</v>
      </c>
      <c r="G426" s="1">
        <v>42974</v>
      </c>
      <c r="H426" s="6">
        <f>YEAR(Table1[[#This Row],[OrderDate]])</f>
        <v>2017</v>
      </c>
      <c r="I426" s="6">
        <f>MONTH(Table1[[#This Row],[OrderDate]])</f>
        <v>8</v>
      </c>
      <c r="J426" s="1">
        <v>42977</v>
      </c>
      <c r="K426">
        <v>3</v>
      </c>
      <c r="L426" t="s">
        <v>1097</v>
      </c>
      <c r="M426" t="s">
        <v>302</v>
      </c>
      <c r="N426" t="s">
        <v>51</v>
      </c>
      <c r="O426" t="s">
        <v>52</v>
      </c>
      <c r="P426" t="str">
        <f>UPPER(Table1[[#This Row],[CustomerCountry]])</f>
        <v>AUSTRALIA</v>
      </c>
      <c r="Q426" t="s">
        <v>23</v>
      </c>
      <c r="R426" t="s">
        <v>24</v>
      </c>
      <c r="S426" t="s">
        <v>71</v>
      </c>
      <c r="T426" t="s">
        <v>26</v>
      </c>
      <c r="U426" t="s">
        <v>27</v>
      </c>
    </row>
    <row r="427" spans="1:21" x14ac:dyDescent="0.3">
      <c r="A427" t="s">
        <v>1098</v>
      </c>
      <c r="B427" t="str">
        <f>RIGHT(Table1[[#This Row],[OrderNo]],5)</f>
        <v>44257</v>
      </c>
      <c r="C427">
        <v>44257001</v>
      </c>
      <c r="D427">
        <v>1</v>
      </c>
      <c r="E427" s="2">
        <v>2171.29</v>
      </c>
      <c r="F427" s="2">
        <v>3578.27</v>
      </c>
      <c r="G427" s="1">
        <v>42975</v>
      </c>
      <c r="H427" s="6">
        <f>YEAR(Table1[[#This Row],[OrderDate]])</f>
        <v>2017</v>
      </c>
      <c r="I427" s="6">
        <f>MONTH(Table1[[#This Row],[OrderDate]])</f>
        <v>8</v>
      </c>
      <c r="J427" s="1">
        <v>42983</v>
      </c>
      <c r="K427">
        <v>8</v>
      </c>
      <c r="L427" t="s">
        <v>1099</v>
      </c>
      <c r="M427" t="s">
        <v>213</v>
      </c>
      <c r="N427" t="s">
        <v>214</v>
      </c>
      <c r="O427" t="s">
        <v>32</v>
      </c>
      <c r="P427" t="str">
        <f>UPPER(Table1[[#This Row],[CustomerCountry]])</f>
        <v>FRANCE</v>
      </c>
      <c r="Q427" t="s">
        <v>23</v>
      </c>
      <c r="R427" t="s">
        <v>24</v>
      </c>
      <c r="S427" t="s">
        <v>84</v>
      </c>
      <c r="T427" t="s">
        <v>26</v>
      </c>
      <c r="U427" t="s">
        <v>27</v>
      </c>
    </row>
    <row r="428" spans="1:21" x14ac:dyDescent="0.3">
      <c r="A428" t="s">
        <v>1100</v>
      </c>
      <c r="B428" t="str">
        <f>RIGHT(Table1[[#This Row],[OrderNo]],5)</f>
        <v>44258</v>
      </c>
      <c r="C428">
        <v>44258001</v>
      </c>
      <c r="D428">
        <v>1</v>
      </c>
      <c r="E428" s="2">
        <v>2171.29</v>
      </c>
      <c r="F428" s="2">
        <v>3578.27</v>
      </c>
      <c r="G428" s="1">
        <v>42975</v>
      </c>
      <c r="H428" s="6">
        <f>YEAR(Table1[[#This Row],[OrderDate]])</f>
        <v>2017</v>
      </c>
      <c r="I428" s="6">
        <f>MONTH(Table1[[#This Row],[OrderDate]])</f>
        <v>8</v>
      </c>
      <c r="J428" s="1">
        <v>42982</v>
      </c>
      <c r="K428">
        <v>7</v>
      </c>
      <c r="L428" t="s">
        <v>1101</v>
      </c>
      <c r="M428" t="s">
        <v>121</v>
      </c>
      <c r="N428" t="s">
        <v>122</v>
      </c>
      <c r="O428" t="s">
        <v>96</v>
      </c>
      <c r="P428" t="str">
        <f>UPPER(Table1[[#This Row],[CustomerCountry]])</f>
        <v>GERMANY</v>
      </c>
      <c r="Q428" t="s">
        <v>23</v>
      </c>
      <c r="R428" t="s">
        <v>24</v>
      </c>
      <c r="S428" t="s">
        <v>25</v>
      </c>
      <c r="T428" t="s">
        <v>26</v>
      </c>
      <c r="U428" t="s">
        <v>27</v>
      </c>
    </row>
    <row r="429" spans="1:21" x14ac:dyDescent="0.3">
      <c r="A429" t="s">
        <v>1102</v>
      </c>
      <c r="B429" t="str">
        <f>RIGHT(Table1[[#This Row],[OrderNo]],5)</f>
        <v>44259</v>
      </c>
      <c r="C429">
        <v>44259001</v>
      </c>
      <c r="D429">
        <v>1</v>
      </c>
      <c r="E429" s="2">
        <v>2171.29</v>
      </c>
      <c r="F429" s="2">
        <v>3578.27</v>
      </c>
      <c r="G429" s="1">
        <v>42975</v>
      </c>
      <c r="H429" s="6">
        <f>YEAR(Table1[[#This Row],[OrderDate]])</f>
        <v>2017</v>
      </c>
      <c r="I429" s="6">
        <f>MONTH(Table1[[#This Row],[OrderDate]])</f>
        <v>8</v>
      </c>
      <c r="J429" s="1">
        <v>42985</v>
      </c>
      <c r="K429">
        <v>10</v>
      </c>
      <c r="L429" t="s">
        <v>1103</v>
      </c>
      <c r="M429" t="s">
        <v>1052</v>
      </c>
      <c r="N429" t="s">
        <v>115</v>
      </c>
      <c r="O429" t="s">
        <v>41</v>
      </c>
      <c r="P429" t="str">
        <f>UPPER(Table1[[#This Row],[CustomerCountry]])</f>
        <v>UNITED STATES</v>
      </c>
      <c r="Q429" t="s">
        <v>23</v>
      </c>
      <c r="R429" t="s">
        <v>24</v>
      </c>
      <c r="S429" t="s">
        <v>71</v>
      </c>
      <c r="T429" t="s">
        <v>26</v>
      </c>
      <c r="U429" t="s">
        <v>27</v>
      </c>
    </row>
    <row r="430" spans="1:21" x14ac:dyDescent="0.3">
      <c r="A430" t="s">
        <v>1104</v>
      </c>
      <c r="B430" t="str">
        <f>RIGHT(Table1[[#This Row],[OrderNo]],5)</f>
        <v>44260</v>
      </c>
      <c r="C430">
        <v>44260001</v>
      </c>
      <c r="D430">
        <v>1</v>
      </c>
      <c r="E430" s="2">
        <v>2171.29</v>
      </c>
      <c r="F430" s="2">
        <v>3578.27</v>
      </c>
      <c r="G430" s="1">
        <v>42975</v>
      </c>
      <c r="H430" s="6">
        <f>YEAR(Table1[[#This Row],[OrderDate]])</f>
        <v>2017</v>
      </c>
      <c r="I430" s="6">
        <f>MONTH(Table1[[#This Row],[OrderDate]])</f>
        <v>8</v>
      </c>
      <c r="J430" s="1">
        <v>42983</v>
      </c>
      <c r="K430">
        <v>8</v>
      </c>
      <c r="L430" t="s">
        <v>1105</v>
      </c>
      <c r="M430" t="s">
        <v>607</v>
      </c>
      <c r="N430" t="s">
        <v>40</v>
      </c>
      <c r="O430" t="s">
        <v>41</v>
      </c>
      <c r="P430" t="str">
        <f>UPPER(Table1[[#This Row],[CustomerCountry]])</f>
        <v>UNITED STATES</v>
      </c>
      <c r="Q430" t="s">
        <v>23</v>
      </c>
      <c r="R430" t="s">
        <v>24</v>
      </c>
      <c r="S430" t="s">
        <v>71</v>
      </c>
      <c r="T430" t="s">
        <v>26</v>
      </c>
      <c r="U430" t="s">
        <v>27</v>
      </c>
    </row>
    <row r="431" spans="1:21" x14ac:dyDescent="0.3">
      <c r="A431" t="s">
        <v>1106</v>
      </c>
      <c r="B431" t="str">
        <f>RIGHT(Table1[[#This Row],[OrderNo]],5)</f>
        <v>44261</v>
      </c>
      <c r="C431">
        <v>44261001</v>
      </c>
      <c r="D431">
        <v>1</v>
      </c>
      <c r="E431" s="2">
        <v>2171.29</v>
      </c>
      <c r="F431" s="2">
        <v>3578.27</v>
      </c>
      <c r="G431" s="1">
        <v>42975</v>
      </c>
      <c r="H431" s="6">
        <f>YEAR(Table1[[#This Row],[OrderDate]])</f>
        <v>2017</v>
      </c>
      <c r="I431" s="6">
        <f>MONTH(Table1[[#This Row],[OrderDate]])</f>
        <v>8</v>
      </c>
      <c r="J431" s="1">
        <v>42985</v>
      </c>
      <c r="K431">
        <v>10</v>
      </c>
      <c r="L431" t="s">
        <v>1107</v>
      </c>
      <c r="M431" t="s">
        <v>1108</v>
      </c>
      <c r="N431" t="s">
        <v>22</v>
      </c>
      <c r="O431" t="s">
        <v>0</v>
      </c>
      <c r="P431" t="str">
        <f>UPPER(Table1[[#This Row],[CustomerCountry]])</f>
        <v>CANADA</v>
      </c>
      <c r="Q431" t="s">
        <v>23</v>
      </c>
      <c r="R431" t="s">
        <v>24</v>
      </c>
      <c r="S431" t="s">
        <v>71</v>
      </c>
      <c r="T431" t="s">
        <v>26</v>
      </c>
      <c r="U431" t="s">
        <v>27</v>
      </c>
    </row>
    <row r="432" spans="1:21" x14ac:dyDescent="0.3">
      <c r="A432" t="s">
        <v>1109</v>
      </c>
      <c r="B432" t="str">
        <f>RIGHT(Table1[[#This Row],[OrderNo]],5)</f>
        <v>44262</v>
      </c>
      <c r="C432">
        <v>44262001</v>
      </c>
      <c r="D432">
        <v>1</v>
      </c>
      <c r="E432" s="2">
        <v>413.15</v>
      </c>
      <c r="F432" s="2">
        <v>699.1</v>
      </c>
      <c r="G432" s="1">
        <v>42975</v>
      </c>
      <c r="H432" s="6">
        <f>YEAR(Table1[[#This Row],[OrderDate]])</f>
        <v>2017</v>
      </c>
      <c r="I432" s="6">
        <f>MONTH(Table1[[#This Row],[OrderDate]])</f>
        <v>8</v>
      </c>
      <c r="J432" s="1">
        <v>42979</v>
      </c>
      <c r="K432">
        <v>4</v>
      </c>
      <c r="L432" t="s">
        <v>1110</v>
      </c>
      <c r="M432" t="s">
        <v>1111</v>
      </c>
      <c r="N432" t="s">
        <v>78</v>
      </c>
      <c r="O432" t="s">
        <v>79</v>
      </c>
      <c r="P432" t="str">
        <f>UPPER(Table1[[#This Row],[CustomerCountry]])</f>
        <v>UNITED KINGDOM</v>
      </c>
      <c r="Q432" t="s">
        <v>23</v>
      </c>
      <c r="R432" t="s">
        <v>24</v>
      </c>
      <c r="S432" t="s">
        <v>492</v>
      </c>
      <c r="T432" t="s">
        <v>26</v>
      </c>
      <c r="U432" t="s">
        <v>47</v>
      </c>
    </row>
    <row r="433" spans="1:21" x14ac:dyDescent="0.3">
      <c r="A433" t="s">
        <v>1112</v>
      </c>
      <c r="B433" t="str">
        <f>RIGHT(Table1[[#This Row],[OrderNo]],5)</f>
        <v>44263</v>
      </c>
      <c r="C433">
        <v>44263001</v>
      </c>
      <c r="D433">
        <v>1</v>
      </c>
      <c r="E433" s="2">
        <v>2171.29</v>
      </c>
      <c r="F433" s="2">
        <v>3578.27</v>
      </c>
      <c r="G433" s="1">
        <v>42975</v>
      </c>
      <c r="H433" s="6">
        <f>YEAR(Table1[[#This Row],[OrderDate]])</f>
        <v>2017</v>
      </c>
      <c r="I433" s="6">
        <f>MONTH(Table1[[#This Row],[OrderDate]])</f>
        <v>8</v>
      </c>
      <c r="J433" s="1">
        <v>42981</v>
      </c>
      <c r="K433">
        <v>6</v>
      </c>
      <c r="L433" t="s">
        <v>1113</v>
      </c>
      <c r="M433" t="s">
        <v>109</v>
      </c>
      <c r="N433" t="s">
        <v>51</v>
      </c>
      <c r="O433" t="s">
        <v>52</v>
      </c>
      <c r="P433" t="str">
        <f>UPPER(Table1[[#This Row],[CustomerCountry]])</f>
        <v>AUSTRALIA</v>
      </c>
      <c r="Q433" t="s">
        <v>23</v>
      </c>
      <c r="R433" t="s">
        <v>24</v>
      </c>
      <c r="S433" t="s">
        <v>25</v>
      </c>
      <c r="T433" t="s">
        <v>26</v>
      </c>
      <c r="U433" t="s">
        <v>27</v>
      </c>
    </row>
    <row r="434" spans="1:21" x14ac:dyDescent="0.3">
      <c r="A434" t="s">
        <v>1114</v>
      </c>
      <c r="B434" t="str">
        <f>RIGHT(Table1[[#This Row],[OrderNo]],5)</f>
        <v>44264</v>
      </c>
      <c r="C434">
        <v>44264001</v>
      </c>
      <c r="D434">
        <v>1</v>
      </c>
      <c r="E434" s="2">
        <v>2171.29</v>
      </c>
      <c r="F434" s="2">
        <v>3578.27</v>
      </c>
      <c r="G434" s="1">
        <v>42975</v>
      </c>
      <c r="H434" s="6">
        <f>YEAR(Table1[[#This Row],[OrderDate]])</f>
        <v>2017</v>
      </c>
      <c r="I434" s="6">
        <f>MONTH(Table1[[#This Row],[OrderDate]])</f>
        <v>8</v>
      </c>
      <c r="J434" s="1">
        <v>42982</v>
      </c>
      <c r="K434">
        <v>7</v>
      </c>
      <c r="L434" t="s">
        <v>1115</v>
      </c>
      <c r="M434" t="s">
        <v>256</v>
      </c>
      <c r="N434" t="s">
        <v>106</v>
      </c>
      <c r="O434" t="s">
        <v>52</v>
      </c>
      <c r="P434" t="str">
        <f>UPPER(Table1[[#This Row],[CustomerCountry]])</f>
        <v>AUSTRALIA</v>
      </c>
      <c r="Q434" t="s">
        <v>23</v>
      </c>
      <c r="R434" t="s">
        <v>24</v>
      </c>
      <c r="S434" t="s">
        <v>84</v>
      </c>
      <c r="T434" t="s">
        <v>26</v>
      </c>
      <c r="U434" t="s">
        <v>27</v>
      </c>
    </row>
    <row r="435" spans="1:21" x14ac:dyDescent="0.3">
      <c r="A435" t="s">
        <v>1116</v>
      </c>
      <c r="B435" t="str">
        <f>RIGHT(Table1[[#This Row],[OrderNo]],5)</f>
        <v>44265</v>
      </c>
      <c r="C435">
        <v>44265001</v>
      </c>
      <c r="D435">
        <v>1</v>
      </c>
      <c r="E435" s="2">
        <v>413.15</v>
      </c>
      <c r="F435" s="2">
        <v>699.1</v>
      </c>
      <c r="G435" s="1">
        <v>42975</v>
      </c>
      <c r="H435" s="6">
        <f>YEAR(Table1[[#This Row],[OrderDate]])</f>
        <v>2017</v>
      </c>
      <c r="I435" s="6">
        <f>MONTH(Table1[[#This Row],[OrderDate]])</f>
        <v>8</v>
      </c>
      <c r="J435" s="1">
        <v>42977</v>
      </c>
      <c r="K435">
        <v>2</v>
      </c>
      <c r="L435" t="s">
        <v>1117</v>
      </c>
      <c r="M435" t="s">
        <v>422</v>
      </c>
      <c r="N435" t="s">
        <v>63</v>
      </c>
      <c r="O435" t="s">
        <v>52</v>
      </c>
      <c r="P435" t="str">
        <f>UPPER(Table1[[#This Row],[CustomerCountry]])</f>
        <v>AUSTRALIA</v>
      </c>
      <c r="Q435" t="s">
        <v>23</v>
      </c>
      <c r="R435" t="s">
        <v>24</v>
      </c>
      <c r="S435" t="s">
        <v>671</v>
      </c>
      <c r="T435" t="s">
        <v>26</v>
      </c>
      <c r="U435" t="s">
        <v>47</v>
      </c>
    </row>
    <row r="436" spans="1:21" x14ac:dyDescent="0.3">
      <c r="A436" t="s">
        <v>1118</v>
      </c>
      <c r="B436" t="str">
        <f>RIGHT(Table1[[#This Row],[OrderNo]],5)</f>
        <v>44266</v>
      </c>
      <c r="C436">
        <v>44266001</v>
      </c>
      <c r="D436">
        <v>1</v>
      </c>
      <c r="E436" s="2">
        <v>413.15</v>
      </c>
      <c r="F436" s="2">
        <v>699.1</v>
      </c>
      <c r="G436" s="1">
        <v>42975</v>
      </c>
      <c r="H436" s="6">
        <f>YEAR(Table1[[#This Row],[OrderDate]])</f>
        <v>2017</v>
      </c>
      <c r="I436" s="6">
        <f>MONTH(Table1[[#This Row],[OrderDate]])</f>
        <v>8</v>
      </c>
      <c r="J436" s="1">
        <v>42985</v>
      </c>
      <c r="K436">
        <v>10</v>
      </c>
      <c r="L436" t="s">
        <v>1119</v>
      </c>
      <c r="M436" t="s">
        <v>747</v>
      </c>
      <c r="N436" t="s">
        <v>51</v>
      </c>
      <c r="O436" t="s">
        <v>52</v>
      </c>
      <c r="P436" t="str">
        <f>UPPER(Table1[[#This Row],[CustomerCountry]])</f>
        <v>AUSTRALIA</v>
      </c>
      <c r="Q436" t="s">
        <v>23</v>
      </c>
      <c r="R436" t="s">
        <v>24</v>
      </c>
      <c r="S436" t="s">
        <v>46</v>
      </c>
      <c r="T436" t="s">
        <v>1</v>
      </c>
      <c r="U436" t="s">
        <v>47</v>
      </c>
    </row>
    <row r="437" spans="1:21" x14ac:dyDescent="0.3">
      <c r="A437" t="s">
        <v>1120</v>
      </c>
      <c r="B437" t="str">
        <f>RIGHT(Table1[[#This Row],[OrderNo]],5)</f>
        <v>44267</v>
      </c>
      <c r="C437">
        <v>44267001</v>
      </c>
      <c r="D437">
        <v>1</v>
      </c>
      <c r="E437" s="2">
        <v>413.15</v>
      </c>
      <c r="F437" s="2">
        <v>699.1</v>
      </c>
      <c r="G437" s="1">
        <v>42976</v>
      </c>
      <c r="H437" s="6">
        <f>YEAR(Table1[[#This Row],[OrderDate]])</f>
        <v>2017</v>
      </c>
      <c r="I437" s="6">
        <f>MONTH(Table1[[#This Row],[OrderDate]])</f>
        <v>8</v>
      </c>
      <c r="J437" s="1">
        <v>42985</v>
      </c>
      <c r="K437">
        <v>9</v>
      </c>
      <c r="L437" t="s">
        <v>1121</v>
      </c>
      <c r="M437" t="s">
        <v>1122</v>
      </c>
      <c r="N437" t="s">
        <v>95</v>
      </c>
      <c r="O437" t="s">
        <v>96</v>
      </c>
      <c r="P437" t="str">
        <f>UPPER(Table1[[#This Row],[CustomerCountry]])</f>
        <v>GERMANY</v>
      </c>
      <c r="Q437" t="s">
        <v>23</v>
      </c>
      <c r="R437" t="s">
        <v>24</v>
      </c>
      <c r="S437" t="s">
        <v>46</v>
      </c>
      <c r="T437" t="s">
        <v>1</v>
      </c>
      <c r="U437" t="s">
        <v>47</v>
      </c>
    </row>
    <row r="438" spans="1:21" x14ac:dyDescent="0.3">
      <c r="A438" t="s">
        <v>1123</v>
      </c>
      <c r="B438" t="str">
        <f>RIGHT(Table1[[#This Row],[OrderNo]],5)</f>
        <v>44268</v>
      </c>
      <c r="C438">
        <v>44268001</v>
      </c>
      <c r="D438">
        <v>1</v>
      </c>
      <c r="E438" s="2">
        <v>2171.29</v>
      </c>
      <c r="F438" s="2">
        <v>3578.27</v>
      </c>
      <c r="G438" s="1">
        <v>42976</v>
      </c>
      <c r="H438" s="6">
        <f>YEAR(Table1[[#This Row],[OrderDate]])</f>
        <v>2017</v>
      </c>
      <c r="I438" s="6">
        <f>MONTH(Table1[[#This Row],[OrderDate]])</f>
        <v>8</v>
      </c>
      <c r="J438" s="1">
        <v>42981</v>
      </c>
      <c r="K438">
        <v>5</v>
      </c>
      <c r="L438" t="s">
        <v>1124</v>
      </c>
      <c r="M438" t="s">
        <v>190</v>
      </c>
      <c r="N438" t="s">
        <v>78</v>
      </c>
      <c r="O438" t="s">
        <v>79</v>
      </c>
      <c r="P438" t="str">
        <f>UPPER(Table1[[#This Row],[CustomerCountry]])</f>
        <v>UNITED KINGDOM</v>
      </c>
      <c r="Q438" t="s">
        <v>23</v>
      </c>
      <c r="R438" t="s">
        <v>24</v>
      </c>
      <c r="S438" t="s">
        <v>71</v>
      </c>
      <c r="T438" t="s">
        <v>26</v>
      </c>
      <c r="U438" t="s">
        <v>27</v>
      </c>
    </row>
    <row r="439" spans="1:21" x14ac:dyDescent="0.3">
      <c r="A439" t="s">
        <v>1125</v>
      </c>
      <c r="B439" t="str">
        <f>RIGHT(Table1[[#This Row],[OrderNo]],5)</f>
        <v>44269</v>
      </c>
      <c r="C439">
        <v>44269001</v>
      </c>
      <c r="D439">
        <v>1</v>
      </c>
      <c r="E439" s="2">
        <v>413.15</v>
      </c>
      <c r="F439" s="2">
        <v>699.1</v>
      </c>
      <c r="G439" s="1">
        <v>42977</v>
      </c>
      <c r="H439" s="6">
        <f>YEAR(Table1[[#This Row],[OrderDate]])</f>
        <v>2017</v>
      </c>
      <c r="I439" s="6">
        <f>MONTH(Table1[[#This Row],[OrderDate]])</f>
        <v>8</v>
      </c>
      <c r="J439" s="1">
        <v>42983</v>
      </c>
      <c r="K439">
        <v>6</v>
      </c>
      <c r="L439" t="s">
        <v>1126</v>
      </c>
      <c r="M439" t="s">
        <v>477</v>
      </c>
      <c r="N439" t="s">
        <v>45</v>
      </c>
      <c r="O439" t="s">
        <v>41</v>
      </c>
      <c r="P439" t="str">
        <f>UPPER(Table1[[#This Row],[CustomerCountry]])</f>
        <v>UNITED STATES</v>
      </c>
      <c r="Q439" t="s">
        <v>23</v>
      </c>
      <c r="R439" t="s">
        <v>24</v>
      </c>
      <c r="S439" t="s">
        <v>291</v>
      </c>
      <c r="T439" t="s">
        <v>26</v>
      </c>
      <c r="U439" t="s">
        <v>47</v>
      </c>
    </row>
    <row r="440" spans="1:21" x14ac:dyDescent="0.3">
      <c r="A440" t="s">
        <v>1127</v>
      </c>
      <c r="B440" t="str">
        <f>RIGHT(Table1[[#This Row],[OrderNo]],5)</f>
        <v>44270</v>
      </c>
      <c r="C440">
        <v>44270001</v>
      </c>
      <c r="D440">
        <v>1</v>
      </c>
      <c r="E440" s="2">
        <v>2171.29</v>
      </c>
      <c r="F440" s="2">
        <v>3578.27</v>
      </c>
      <c r="G440" s="1">
        <v>42978</v>
      </c>
      <c r="H440" s="6">
        <f>YEAR(Table1[[#This Row],[OrderDate]])</f>
        <v>2017</v>
      </c>
      <c r="I440" s="6">
        <f>MONTH(Table1[[#This Row],[OrderDate]])</f>
        <v>8</v>
      </c>
      <c r="J440" s="1">
        <v>42988</v>
      </c>
      <c r="K440">
        <v>10</v>
      </c>
      <c r="L440" t="s">
        <v>1128</v>
      </c>
      <c r="M440" t="s">
        <v>826</v>
      </c>
      <c r="N440" t="s">
        <v>78</v>
      </c>
      <c r="O440" t="s">
        <v>79</v>
      </c>
      <c r="P440" t="str">
        <f>UPPER(Table1[[#This Row],[CustomerCountry]])</f>
        <v>UNITED KINGDOM</v>
      </c>
      <c r="Q440" t="s">
        <v>23</v>
      </c>
      <c r="R440" t="s">
        <v>24</v>
      </c>
      <c r="S440" t="s">
        <v>88</v>
      </c>
      <c r="T440" t="s">
        <v>26</v>
      </c>
      <c r="U440" t="s">
        <v>27</v>
      </c>
    </row>
    <row r="441" spans="1:21" x14ac:dyDescent="0.3">
      <c r="A441" t="s">
        <v>1129</v>
      </c>
      <c r="B441" t="str">
        <f>RIGHT(Table1[[#This Row],[OrderNo]],5)</f>
        <v>44271</v>
      </c>
      <c r="C441">
        <v>44271001</v>
      </c>
      <c r="D441">
        <v>1</v>
      </c>
      <c r="E441" s="2">
        <v>2171.29</v>
      </c>
      <c r="F441" s="2">
        <v>3578.27</v>
      </c>
      <c r="G441" s="1">
        <v>42978</v>
      </c>
      <c r="H441" s="6">
        <f>YEAR(Table1[[#This Row],[OrderDate]])</f>
        <v>2017</v>
      </c>
      <c r="I441" s="6">
        <f>MONTH(Table1[[#This Row],[OrderDate]])</f>
        <v>8</v>
      </c>
      <c r="J441" s="1">
        <v>42983</v>
      </c>
      <c r="K441">
        <v>5</v>
      </c>
      <c r="L441" t="s">
        <v>1130</v>
      </c>
      <c r="M441" t="s">
        <v>1034</v>
      </c>
      <c r="N441" t="s">
        <v>78</v>
      </c>
      <c r="O441" t="s">
        <v>79</v>
      </c>
      <c r="P441" t="str">
        <f>UPPER(Table1[[#This Row],[CustomerCountry]])</f>
        <v>UNITED KINGDOM</v>
      </c>
      <c r="Q441" t="s">
        <v>23</v>
      </c>
      <c r="R441" t="s">
        <v>24</v>
      </c>
      <c r="S441" t="s">
        <v>88</v>
      </c>
      <c r="T441" t="s">
        <v>26</v>
      </c>
      <c r="U441" t="s">
        <v>27</v>
      </c>
    </row>
    <row r="442" spans="1:21" x14ac:dyDescent="0.3">
      <c r="A442" t="s">
        <v>1131</v>
      </c>
      <c r="B442" t="str">
        <f>RIGHT(Table1[[#This Row],[OrderNo]],5)</f>
        <v>44272</v>
      </c>
      <c r="C442">
        <v>44272001</v>
      </c>
      <c r="D442">
        <v>1</v>
      </c>
      <c r="E442" s="2">
        <v>2171.29</v>
      </c>
      <c r="F442" s="2">
        <v>3578.27</v>
      </c>
      <c r="G442" s="1">
        <v>42978</v>
      </c>
      <c r="H442" s="6">
        <f>YEAR(Table1[[#This Row],[OrderDate]])</f>
        <v>2017</v>
      </c>
      <c r="I442" s="6">
        <f>MONTH(Table1[[#This Row],[OrderDate]])</f>
        <v>8</v>
      </c>
      <c r="J442" s="1">
        <v>42988</v>
      </c>
      <c r="K442">
        <v>10</v>
      </c>
      <c r="L442" t="s">
        <v>1132</v>
      </c>
      <c r="M442" t="s">
        <v>177</v>
      </c>
      <c r="N442" t="s">
        <v>178</v>
      </c>
      <c r="O442" t="s">
        <v>32</v>
      </c>
      <c r="P442" t="str">
        <f>UPPER(Table1[[#This Row],[CustomerCountry]])</f>
        <v>FRANCE</v>
      </c>
      <c r="Q442" t="s">
        <v>23</v>
      </c>
      <c r="R442" t="s">
        <v>24</v>
      </c>
      <c r="S442" t="s">
        <v>55</v>
      </c>
      <c r="T442" t="s">
        <v>26</v>
      </c>
      <c r="U442" t="s">
        <v>27</v>
      </c>
    </row>
    <row r="443" spans="1:21" x14ac:dyDescent="0.3">
      <c r="A443" t="s">
        <v>1133</v>
      </c>
      <c r="B443" t="str">
        <f>RIGHT(Table1[[#This Row],[OrderNo]],5)</f>
        <v>44273</v>
      </c>
      <c r="C443">
        <v>44273001</v>
      </c>
      <c r="D443">
        <v>1</v>
      </c>
      <c r="E443" s="2">
        <v>2171.29</v>
      </c>
      <c r="F443" s="2">
        <v>3578.27</v>
      </c>
      <c r="G443" s="1">
        <v>42978</v>
      </c>
      <c r="H443" s="6">
        <f>YEAR(Table1[[#This Row],[OrderDate]])</f>
        <v>2017</v>
      </c>
      <c r="I443" s="6">
        <f>MONTH(Table1[[#This Row],[OrderDate]])</f>
        <v>8</v>
      </c>
      <c r="J443" s="1">
        <v>42987</v>
      </c>
      <c r="K443">
        <v>9</v>
      </c>
      <c r="L443" t="s">
        <v>1134</v>
      </c>
      <c r="M443" t="s">
        <v>141</v>
      </c>
      <c r="N443" t="s">
        <v>45</v>
      </c>
      <c r="O443" t="s">
        <v>41</v>
      </c>
      <c r="P443" t="str">
        <f>UPPER(Table1[[#This Row],[CustomerCountry]])</f>
        <v>UNITED STATES</v>
      </c>
      <c r="Q443" t="s">
        <v>23</v>
      </c>
      <c r="R443" t="s">
        <v>24</v>
      </c>
      <c r="S443" t="s">
        <v>55</v>
      </c>
      <c r="T443" t="s">
        <v>26</v>
      </c>
      <c r="U443" t="s">
        <v>27</v>
      </c>
    </row>
    <row r="444" spans="1:21" x14ac:dyDescent="0.3">
      <c r="A444" t="s">
        <v>1135</v>
      </c>
      <c r="B444" t="str">
        <f>RIGHT(Table1[[#This Row],[OrderNo]],5)</f>
        <v>44274</v>
      </c>
      <c r="C444">
        <v>44274001</v>
      </c>
      <c r="D444">
        <v>1</v>
      </c>
      <c r="E444" s="2">
        <v>2171.29</v>
      </c>
      <c r="F444" s="2">
        <v>3578.27</v>
      </c>
      <c r="G444" s="1">
        <v>42978</v>
      </c>
      <c r="H444" s="6">
        <f>YEAR(Table1[[#This Row],[OrderDate]])</f>
        <v>2017</v>
      </c>
      <c r="I444" s="6">
        <f>MONTH(Table1[[#This Row],[OrderDate]])</f>
        <v>8</v>
      </c>
      <c r="J444" s="1">
        <v>42987</v>
      </c>
      <c r="K444">
        <v>9</v>
      </c>
      <c r="L444" t="s">
        <v>1136</v>
      </c>
      <c r="M444" t="s">
        <v>1137</v>
      </c>
      <c r="N444" t="s">
        <v>45</v>
      </c>
      <c r="O444" t="s">
        <v>41</v>
      </c>
      <c r="P444" t="str">
        <f>UPPER(Table1[[#This Row],[CustomerCountry]])</f>
        <v>UNITED STATES</v>
      </c>
      <c r="Q444" t="s">
        <v>23</v>
      </c>
      <c r="R444" t="s">
        <v>24</v>
      </c>
      <c r="S444" t="s">
        <v>88</v>
      </c>
      <c r="T444" t="s">
        <v>26</v>
      </c>
      <c r="U444" t="s">
        <v>27</v>
      </c>
    </row>
    <row r="445" spans="1:21" x14ac:dyDescent="0.3">
      <c r="A445" t="s">
        <v>1138</v>
      </c>
      <c r="B445" t="str">
        <f>RIGHT(Table1[[#This Row],[OrderNo]],5)</f>
        <v>44275</v>
      </c>
      <c r="C445">
        <v>44275001</v>
      </c>
      <c r="D445">
        <v>1</v>
      </c>
      <c r="E445" s="2">
        <v>2171.29</v>
      </c>
      <c r="F445" s="2">
        <v>3578.27</v>
      </c>
      <c r="G445" s="1">
        <v>42978</v>
      </c>
      <c r="H445" s="6">
        <f>YEAR(Table1[[#This Row],[OrderDate]])</f>
        <v>2017</v>
      </c>
      <c r="I445" s="6">
        <f>MONTH(Table1[[#This Row],[OrderDate]])</f>
        <v>8</v>
      </c>
      <c r="J445" s="1">
        <v>42985</v>
      </c>
      <c r="K445">
        <v>7</v>
      </c>
      <c r="L445" t="s">
        <v>1139</v>
      </c>
      <c r="M445" t="s">
        <v>170</v>
      </c>
      <c r="N445" t="s">
        <v>171</v>
      </c>
      <c r="O445" t="s">
        <v>52</v>
      </c>
      <c r="P445" t="str">
        <f>UPPER(Table1[[#This Row],[CustomerCountry]])</f>
        <v>AUSTRALIA</v>
      </c>
      <c r="Q445" t="s">
        <v>23</v>
      </c>
      <c r="R445" t="s">
        <v>24</v>
      </c>
      <c r="S445" t="s">
        <v>55</v>
      </c>
      <c r="T445" t="s">
        <v>26</v>
      </c>
      <c r="U445" t="s">
        <v>27</v>
      </c>
    </row>
    <row r="446" spans="1:21" x14ac:dyDescent="0.3">
      <c r="A446" t="s">
        <v>1140</v>
      </c>
      <c r="B446" t="str">
        <f>RIGHT(Table1[[#This Row],[OrderNo]],5)</f>
        <v>44276</v>
      </c>
      <c r="C446">
        <v>44276001</v>
      </c>
      <c r="D446">
        <v>1</v>
      </c>
      <c r="E446" s="2">
        <v>2171.29</v>
      </c>
      <c r="F446" s="2">
        <v>3578.27</v>
      </c>
      <c r="G446" s="1">
        <v>42978</v>
      </c>
      <c r="H446" s="6">
        <f>YEAR(Table1[[#This Row],[OrderDate]])</f>
        <v>2017</v>
      </c>
      <c r="I446" s="6">
        <f>MONTH(Table1[[#This Row],[OrderDate]])</f>
        <v>8</v>
      </c>
      <c r="J446" s="1">
        <v>42982</v>
      </c>
      <c r="K446">
        <v>4</v>
      </c>
      <c r="L446" t="s">
        <v>1141</v>
      </c>
      <c r="M446" t="s">
        <v>50</v>
      </c>
      <c r="N446" t="s">
        <v>51</v>
      </c>
      <c r="O446" t="s">
        <v>52</v>
      </c>
      <c r="P446" t="str">
        <f>UPPER(Table1[[#This Row],[CustomerCountry]])</f>
        <v>AUSTRALIA</v>
      </c>
      <c r="Q446" t="s">
        <v>23</v>
      </c>
      <c r="R446" t="s">
        <v>24</v>
      </c>
      <c r="S446" t="s">
        <v>84</v>
      </c>
      <c r="T446" t="s">
        <v>26</v>
      </c>
      <c r="U446" t="s">
        <v>27</v>
      </c>
    </row>
    <row r="447" spans="1:21" x14ac:dyDescent="0.3">
      <c r="A447" t="s">
        <v>1142</v>
      </c>
      <c r="B447" t="str">
        <f>RIGHT(Table1[[#This Row],[OrderNo]],5)</f>
        <v>44277</v>
      </c>
      <c r="C447">
        <v>44277001</v>
      </c>
      <c r="D447">
        <v>1</v>
      </c>
      <c r="E447" s="2">
        <v>2171.29</v>
      </c>
      <c r="F447" s="2">
        <v>3578.27</v>
      </c>
      <c r="G447" s="1">
        <v>42978</v>
      </c>
      <c r="H447" s="6">
        <f>YEAR(Table1[[#This Row],[OrderDate]])</f>
        <v>2017</v>
      </c>
      <c r="I447" s="6">
        <f>MONTH(Table1[[#This Row],[OrderDate]])</f>
        <v>8</v>
      </c>
      <c r="J447" s="1">
        <v>42982</v>
      </c>
      <c r="K447">
        <v>4</v>
      </c>
      <c r="L447" t="s">
        <v>1143</v>
      </c>
      <c r="M447" t="s">
        <v>325</v>
      </c>
      <c r="N447" t="s">
        <v>51</v>
      </c>
      <c r="O447" t="s">
        <v>52</v>
      </c>
      <c r="P447" t="str">
        <f>UPPER(Table1[[#This Row],[CustomerCountry]])</f>
        <v>AUSTRALIA</v>
      </c>
      <c r="Q447" t="s">
        <v>23</v>
      </c>
      <c r="R447" t="s">
        <v>24</v>
      </c>
      <c r="S447" t="s">
        <v>55</v>
      </c>
      <c r="T447" t="s">
        <v>26</v>
      </c>
      <c r="U447" t="s">
        <v>27</v>
      </c>
    </row>
    <row r="448" spans="1:21" x14ac:dyDescent="0.3">
      <c r="A448" t="s">
        <v>1144</v>
      </c>
      <c r="B448" t="str">
        <f>RIGHT(Table1[[#This Row],[OrderNo]],5)</f>
        <v>44278</v>
      </c>
      <c r="C448">
        <v>44278001</v>
      </c>
      <c r="D448">
        <v>1</v>
      </c>
      <c r="E448" s="2">
        <v>2171.29</v>
      </c>
      <c r="F448" s="2">
        <v>3578.27</v>
      </c>
      <c r="G448" s="1">
        <v>42978</v>
      </c>
      <c r="H448" s="6">
        <f>YEAR(Table1[[#This Row],[OrderDate]])</f>
        <v>2017</v>
      </c>
      <c r="I448" s="6">
        <f>MONTH(Table1[[#This Row],[OrderDate]])</f>
        <v>8</v>
      </c>
      <c r="J448" s="1">
        <v>42986</v>
      </c>
      <c r="K448">
        <v>8</v>
      </c>
      <c r="L448" t="s">
        <v>1145</v>
      </c>
      <c r="M448" t="s">
        <v>193</v>
      </c>
      <c r="N448" t="s">
        <v>106</v>
      </c>
      <c r="O448" t="s">
        <v>52</v>
      </c>
      <c r="P448" t="str">
        <f>UPPER(Table1[[#This Row],[CustomerCountry]])</f>
        <v>AUSTRALIA</v>
      </c>
      <c r="Q448" t="s">
        <v>23</v>
      </c>
      <c r="R448" t="s">
        <v>24</v>
      </c>
      <c r="S448" t="s">
        <v>25</v>
      </c>
      <c r="T448" t="s">
        <v>26</v>
      </c>
      <c r="U448" t="s">
        <v>27</v>
      </c>
    </row>
    <row r="449" spans="1:21" x14ac:dyDescent="0.3">
      <c r="A449" t="s">
        <v>1146</v>
      </c>
      <c r="B449" t="str">
        <f>RIGHT(Table1[[#This Row],[OrderNo]],5)</f>
        <v>44279</v>
      </c>
      <c r="C449">
        <v>44279001</v>
      </c>
      <c r="D449">
        <v>1</v>
      </c>
      <c r="E449" s="2">
        <v>2171.29</v>
      </c>
      <c r="F449" s="2">
        <v>3578.27</v>
      </c>
      <c r="G449" s="1">
        <v>42978</v>
      </c>
      <c r="H449" s="6">
        <f>YEAR(Table1[[#This Row],[OrderDate]])</f>
        <v>2017</v>
      </c>
      <c r="I449" s="6">
        <f>MONTH(Table1[[#This Row],[OrderDate]])</f>
        <v>8</v>
      </c>
      <c r="J449" s="1">
        <v>42988</v>
      </c>
      <c r="K449">
        <v>10</v>
      </c>
      <c r="L449" t="s">
        <v>1147</v>
      </c>
      <c r="M449" t="s">
        <v>167</v>
      </c>
      <c r="N449" t="s">
        <v>63</v>
      </c>
      <c r="O449" t="s">
        <v>52</v>
      </c>
      <c r="P449" t="str">
        <f>UPPER(Table1[[#This Row],[CustomerCountry]])</f>
        <v>AUSTRALIA</v>
      </c>
      <c r="Q449" t="s">
        <v>23</v>
      </c>
      <c r="R449" t="s">
        <v>24</v>
      </c>
      <c r="S449" t="s">
        <v>84</v>
      </c>
      <c r="T449" t="s">
        <v>26</v>
      </c>
      <c r="U449" t="s">
        <v>27</v>
      </c>
    </row>
    <row r="450" spans="1:21" x14ac:dyDescent="0.3">
      <c r="A450" t="s">
        <v>1148</v>
      </c>
      <c r="B450" t="str">
        <f>RIGHT(Table1[[#This Row],[OrderNo]],5)</f>
        <v>44320</v>
      </c>
      <c r="C450">
        <v>44320001</v>
      </c>
      <c r="D450">
        <v>1</v>
      </c>
      <c r="E450" s="2">
        <v>2171.29</v>
      </c>
      <c r="F450" s="2">
        <v>3578.27</v>
      </c>
      <c r="G450" s="1">
        <v>42979</v>
      </c>
      <c r="H450" s="6">
        <f>YEAR(Table1[[#This Row],[OrderDate]])</f>
        <v>2017</v>
      </c>
      <c r="I450" s="6">
        <f>MONTH(Table1[[#This Row],[OrderDate]])</f>
        <v>9</v>
      </c>
      <c r="J450" s="1">
        <v>42985</v>
      </c>
      <c r="K450">
        <v>6</v>
      </c>
      <c r="L450" t="s">
        <v>1149</v>
      </c>
      <c r="M450" t="s">
        <v>190</v>
      </c>
      <c r="N450" t="s">
        <v>78</v>
      </c>
      <c r="O450" t="s">
        <v>79</v>
      </c>
      <c r="P450" t="str">
        <f>UPPER(Table1[[#This Row],[CustomerCountry]])</f>
        <v>UNITED KINGDOM</v>
      </c>
      <c r="Q450" t="s">
        <v>23</v>
      </c>
      <c r="R450" t="s">
        <v>24</v>
      </c>
      <c r="S450" t="s">
        <v>88</v>
      </c>
      <c r="T450" t="s">
        <v>26</v>
      </c>
      <c r="U450" t="s">
        <v>27</v>
      </c>
    </row>
    <row r="451" spans="1:21" x14ac:dyDescent="0.3">
      <c r="A451" t="s">
        <v>1150</v>
      </c>
      <c r="B451" t="str">
        <f>RIGHT(Table1[[#This Row],[OrderNo]],5)</f>
        <v>44321</v>
      </c>
      <c r="C451">
        <v>44321001</v>
      </c>
      <c r="D451">
        <v>1</v>
      </c>
      <c r="E451" s="2">
        <v>2171.29</v>
      </c>
      <c r="F451" s="2">
        <v>3578.27</v>
      </c>
      <c r="G451" s="1">
        <v>42979</v>
      </c>
      <c r="H451" s="6">
        <f>YEAR(Table1[[#This Row],[OrderDate]])</f>
        <v>2017</v>
      </c>
      <c r="I451" s="6">
        <f>MONTH(Table1[[#This Row],[OrderDate]])</f>
        <v>9</v>
      </c>
      <c r="J451" s="1">
        <v>42983</v>
      </c>
      <c r="K451">
        <v>4</v>
      </c>
      <c r="L451" t="s">
        <v>1151</v>
      </c>
      <c r="M451" t="s">
        <v>319</v>
      </c>
      <c r="N451" t="s">
        <v>40</v>
      </c>
      <c r="O451" t="s">
        <v>41</v>
      </c>
      <c r="P451" t="str">
        <f>UPPER(Table1[[#This Row],[CustomerCountry]])</f>
        <v>UNITED STATES</v>
      </c>
      <c r="Q451" t="s">
        <v>23</v>
      </c>
      <c r="R451" t="s">
        <v>24</v>
      </c>
      <c r="S451" t="s">
        <v>55</v>
      </c>
      <c r="T451" t="s">
        <v>26</v>
      </c>
      <c r="U451" t="s">
        <v>27</v>
      </c>
    </row>
    <row r="452" spans="1:21" x14ac:dyDescent="0.3">
      <c r="A452" t="s">
        <v>1152</v>
      </c>
      <c r="B452" t="str">
        <f>RIGHT(Table1[[#This Row],[OrderNo]],5)</f>
        <v>44322</v>
      </c>
      <c r="C452">
        <v>44322001</v>
      </c>
      <c r="D452">
        <v>1</v>
      </c>
      <c r="E452" s="2">
        <v>413.15</v>
      </c>
      <c r="F452" s="2">
        <v>699.1</v>
      </c>
      <c r="G452" s="1">
        <v>42979</v>
      </c>
      <c r="H452" s="6">
        <f>YEAR(Table1[[#This Row],[OrderDate]])</f>
        <v>2017</v>
      </c>
      <c r="I452" s="6">
        <f>MONTH(Table1[[#This Row],[OrderDate]])</f>
        <v>9</v>
      </c>
      <c r="J452" s="1">
        <v>42989</v>
      </c>
      <c r="K452">
        <v>10</v>
      </c>
      <c r="L452" t="s">
        <v>1153</v>
      </c>
      <c r="M452" t="s">
        <v>1154</v>
      </c>
      <c r="N452" t="s">
        <v>1155</v>
      </c>
      <c r="O452" t="s">
        <v>32</v>
      </c>
      <c r="P452" t="str">
        <f>UPPER(Table1[[#This Row],[CustomerCountry]])</f>
        <v>FRANCE</v>
      </c>
      <c r="Q452" t="s">
        <v>23</v>
      </c>
      <c r="R452" t="s">
        <v>24</v>
      </c>
      <c r="S452" t="s">
        <v>364</v>
      </c>
      <c r="T452" t="s">
        <v>26</v>
      </c>
      <c r="U452" t="s">
        <v>47</v>
      </c>
    </row>
    <row r="453" spans="1:21" x14ac:dyDescent="0.3">
      <c r="A453" t="s">
        <v>1156</v>
      </c>
      <c r="B453" t="str">
        <f>RIGHT(Table1[[#This Row],[OrderNo]],5)</f>
        <v>44323</v>
      </c>
      <c r="C453">
        <v>44323001</v>
      </c>
      <c r="D453">
        <v>1</v>
      </c>
      <c r="E453" s="2">
        <v>1912.15</v>
      </c>
      <c r="F453" s="2">
        <v>3399.99</v>
      </c>
      <c r="G453" s="1">
        <v>42979</v>
      </c>
      <c r="H453" s="6">
        <f>YEAR(Table1[[#This Row],[OrderDate]])</f>
        <v>2017</v>
      </c>
      <c r="I453" s="6">
        <f>MONTH(Table1[[#This Row],[OrderDate]])</f>
        <v>9</v>
      </c>
      <c r="J453" s="1">
        <v>42984</v>
      </c>
      <c r="K453">
        <v>5</v>
      </c>
      <c r="L453" t="s">
        <v>1157</v>
      </c>
      <c r="M453" t="s">
        <v>434</v>
      </c>
      <c r="N453" t="s">
        <v>51</v>
      </c>
      <c r="O453" t="s">
        <v>52</v>
      </c>
      <c r="P453" t="str">
        <f>UPPER(Table1[[#This Row],[CustomerCountry]])</f>
        <v>AUSTRALIA</v>
      </c>
      <c r="Q453" t="s">
        <v>23</v>
      </c>
      <c r="R453" t="s">
        <v>33</v>
      </c>
      <c r="S453" t="s">
        <v>67</v>
      </c>
      <c r="T453" t="s">
        <v>35</v>
      </c>
      <c r="U453" t="s">
        <v>36</v>
      </c>
    </row>
    <row r="454" spans="1:21" x14ac:dyDescent="0.3">
      <c r="A454" t="s">
        <v>1158</v>
      </c>
      <c r="B454" t="str">
        <f>RIGHT(Table1[[#This Row],[OrderNo]],5)</f>
        <v>44324</v>
      </c>
      <c r="C454">
        <v>44324001</v>
      </c>
      <c r="D454">
        <v>1</v>
      </c>
      <c r="E454" s="2">
        <v>2171.29</v>
      </c>
      <c r="F454" s="2">
        <v>3578.27</v>
      </c>
      <c r="G454" s="1">
        <v>42980</v>
      </c>
      <c r="H454" s="6">
        <f>YEAR(Table1[[#This Row],[OrderDate]])</f>
        <v>2017</v>
      </c>
      <c r="I454" s="6">
        <f>MONTH(Table1[[#This Row],[OrderDate]])</f>
        <v>9</v>
      </c>
      <c r="J454" s="1">
        <v>42990</v>
      </c>
      <c r="K454">
        <v>10</v>
      </c>
      <c r="L454" t="s">
        <v>1159</v>
      </c>
      <c r="M454" t="s">
        <v>294</v>
      </c>
      <c r="N454" t="s">
        <v>178</v>
      </c>
      <c r="O454" t="s">
        <v>32</v>
      </c>
      <c r="P454" t="str">
        <f>UPPER(Table1[[#This Row],[CustomerCountry]])</f>
        <v>FRANCE</v>
      </c>
      <c r="Q454" t="s">
        <v>23</v>
      </c>
      <c r="R454" t="s">
        <v>24</v>
      </c>
      <c r="S454" t="s">
        <v>55</v>
      </c>
      <c r="T454" t="s">
        <v>26</v>
      </c>
      <c r="U454" t="s">
        <v>27</v>
      </c>
    </row>
    <row r="455" spans="1:21" x14ac:dyDescent="0.3">
      <c r="A455" t="s">
        <v>1160</v>
      </c>
      <c r="B455" t="str">
        <f>RIGHT(Table1[[#This Row],[OrderNo]],5)</f>
        <v>44325</v>
      </c>
      <c r="C455">
        <v>44325001</v>
      </c>
      <c r="D455">
        <v>1</v>
      </c>
      <c r="E455" s="2">
        <v>1898.09</v>
      </c>
      <c r="F455" s="2">
        <v>3374.99</v>
      </c>
      <c r="G455" s="1">
        <v>42980</v>
      </c>
      <c r="H455" s="6">
        <f>YEAR(Table1[[#This Row],[OrderDate]])</f>
        <v>2017</v>
      </c>
      <c r="I455" s="6">
        <f>MONTH(Table1[[#This Row],[OrderDate]])</f>
        <v>9</v>
      </c>
      <c r="J455" s="1">
        <v>42988</v>
      </c>
      <c r="K455">
        <v>8</v>
      </c>
      <c r="L455" t="s">
        <v>1161</v>
      </c>
      <c r="M455" t="s">
        <v>325</v>
      </c>
      <c r="N455" t="s">
        <v>51</v>
      </c>
      <c r="O455" t="s">
        <v>52</v>
      </c>
      <c r="P455" t="str">
        <f>UPPER(Table1[[#This Row],[CustomerCountry]])</f>
        <v>AUSTRALIA</v>
      </c>
      <c r="Q455" t="s">
        <v>23</v>
      </c>
      <c r="R455" t="s">
        <v>33</v>
      </c>
      <c r="S455" t="s">
        <v>64</v>
      </c>
      <c r="T455" t="s">
        <v>1</v>
      </c>
      <c r="U455" t="s">
        <v>36</v>
      </c>
    </row>
    <row r="456" spans="1:21" x14ac:dyDescent="0.3">
      <c r="A456" t="s">
        <v>1162</v>
      </c>
      <c r="B456" t="str">
        <f>RIGHT(Table1[[#This Row],[OrderNo]],5)</f>
        <v>44326</v>
      </c>
      <c r="C456">
        <v>44326001</v>
      </c>
      <c r="D456">
        <v>1</v>
      </c>
      <c r="E456" s="2">
        <v>2171.29</v>
      </c>
      <c r="F456" s="2">
        <v>3578.27</v>
      </c>
      <c r="G456" s="1">
        <v>42980</v>
      </c>
      <c r="H456" s="6">
        <f>YEAR(Table1[[#This Row],[OrderDate]])</f>
        <v>2017</v>
      </c>
      <c r="I456" s="6">
        <f>MONTH(Table1[[#This Row],[OrderDate]])</f>
        <v>9</v>
      </c>
      <c r="J456" s="1">
        <v>42984</v>
      </c>
      <c r="K456">
        <v>4</v>
      </c>
      <c r="L456" t="s">
        <v>1163</v>
      </c>
      <c r="M456" t="s">
        <v>290</v>
      </c>
      <c r="N456" t="s">
        <v>51</v>
      </c>
      <c r="O456" t="s">
        <v>52</v>
      </c>
      <c r="P456" t="str">
        <f>UPPER(Table1[[#This Row],[CustomerCountry]])</f>
        <v>AUSTRALIA</v>
      </c>
      <c r="Q456" t="s">
        <v>23</v>
      </c>
      <c r="R456" t="s">
        <v>24</v>
      </c>
      <c r="S456" t="s">
        <v>71</v>
      </c>
      <c r="T456" t="s">
        <v>26</v>
      </c>
      <c r="U456" t="s">
        <v>27</v>
      </c>
    </row>
    <row r="457" spans="1:21" x14ac:dyDescent="0.3">
      <c r="A457" t="s">
        <v>1164</v>
      </c>
      <c r="B457" t="str">
        <f>RIGHT(Table1[[#This Row],[OrderNo]],5)</f>
        <v>44327</v>
      </c>
      <c r="C457">
        <v>44327001</v>
      </c>
      <c r="D457">
        <v>1</v>
      </c>
      <c r="E457" s="2">
        <v>2171.29</v>
      </c>
      <c r="F457" s="2">
        <v>3578.27</v>
      </c>
      <c r="G457" s="1">
        <v>42981</v>
      </c>
      <c r="H457" s="6">
        <f>YEAR(Table1[[#This Row],[OrderDate]])</f>
        <v>2017</v>
      </c>
      <c r="I457" s="6">
        <f>MONTH(Table1[[#This Row],[OrderDate]])</f>
        <v>9</v>
      </c>
      <c r="J457" s="1">
        <v>42987</v>
      </c>
      <c r="K457">
        <v>6</v>
      </c>
      <c r="L457" t="s">
        <v>1165</v>
      </c>
      <c r="M457" t="s">
        <v>1166</v>
      </c>
      <c r="N457" t="s">
        <v>45</v>
      </c>
      <c r="O457" t="s">
        <v>41</v>
      </c>
      <c r="P457" t="str">
        <f>UPPER(Table1[[#This Row],[CustomerCountry]])</f>
        <v>UNITED STATES</v>
      </c>
      <c r="Q457" t="s">
        <v>23</v>
      </c>
      <c r="R457" t="s">
        <v>24</v>
      </c>
      <c r="S457" t="s">
        <v>88</v>
      </c>
      <c r="T457" t="s">
        <v>26</v>
      </c>
      <c r="U457" t="s">
        <v>27</v>
      </c>
    </row>
    <row r="458" spans="1:21" x14ac:dyDescent="0.3">
      <c r="A458" t="s">
        <v>1167</v>
      </c>
      <c r="B458" t="str">
        <f>RIGHT(Table1[[#This Row],[OrderNo]],5)</f>
        <v>44328</v>
      </c>
      <c r="C458">
        <v>44328001</v>
      </c>
      <c r="D458">
        <v>1</v>
      </c>
      <c r="E458" s="2">
        <v>2171.29</v>
      </c>
      <c r="F458" s="2">
        <v>3578.27</v>
      </c>
      <c r="G458" s="1">
        <v>42981</v>
      </c>
      <c r="H458" s="6">
        <f>YEAR(Table1[[#This Row],[OrderDate]])</f>
        <v>2017</v>
      </c>
      <c r="I458" s="6">
        <f>MONTH(Table1[[#This Row],[OrderDate]])</f>
        <v>9</v>
      </c>
      <c r="J458" s="1">
        <v>42985</v>
      </c>
      <c r="K458">
        <v>4</v>
      </c>
      <c r="L458" t="s">
        <v>1168</v>
      </c>
      <c r="M458" t="s">
        <v>193</v>
      </c>
      <c r="N458" t="s">
        <v>106</v>
      </c>
      <c r="O458" t="s">
        <v>52</v>
      </c>
      <c r="P458" t="str">
        <f>UPPER(Table1[[#This Row],[CustomerCountry]])</f>
        <v>AUSTRALIA</v>
      </c>
      <c r="Q458" t="s">
        <v>23</v>
      </c>
      <c r="R458" t="s">
        <v>24</v>
      </c>
      <c r="S458" t="s">
        <v>25</v>
      </c>
      <c r="T458" t="s">
        <v>26</v>
      </c>
      <c r="U458" t="s">
        <v>27</v>
      </c>
    </row>
    <row r="459" spans="1:21" x14ac:dyDescent="0.3">
      <c r="A459" t="s">
        <v>1169</v>
      </c>
      <c r="B459" t="str">
        <f>RIGHT(Table1[[#This Row],[OrderNo]],5)</f>
        <v>44329</v>
      </c>
      <c r="C459">
        <v>44329001</v>
      </c>
      <c r="D459">
        <v>1</v>
      </c>
      <c r="E459" s="2">
        <v>2171.29</v>
      </c>
      <c r="F459" s="2">
        <v>3578.27</v>
      </c>
      <c r="G459" s="1">
        <v>42981</v>
      </c>
      <c r="H459" s="6">
        <f>YEAR(Table1[[#This Row],[OrderDate]])</f>
        <v>2017</v>
      </c>
      <c r="I459" s="6">
        <f>MONTH(Table1[[#This Row],[OrderDate]])</f>
        <v>9</v>
      </c>
      <c r="J459" s="1">
        <v>42990</v>
      </c>
      <c r="K459">
        <v>9</v>
      </c>
      <c r="L459" t="s">
        <v>1170</v>
      </c>
      <c r="M459" t="s">
        <v>233</v>
      </c>
      <c r="N459" t="s">
        <v>106</v>
      </c>
      <c r="O459" t="s">
        <v>52</v>
      </c>
      <c r="P459" t="str">
        <f>UPPER(Table1[[#This Row],[CustomerCountry]])</f>
        <v>AUSTRALIA</v>
      </c>
      <c r="Q459" t="s">
        <v>23</v>
      </c>
      <c r="R459" t="s">
        <v>24</v>
      </c>
      <c r="S459" t="s">
        <v>55</v>
      </c>
      <c r="T459" t="s">
        <v>26</v>
      </c>
      <c r="U459" t="s">
        <v>27</v>
      </c>
    </row>
    <row r="460" spans="1:21" x14ac:dyDescent="0.3">
      <c r="A460" t="s">
        <v>1171</v>
      </c>
      <c r="B460" t="str">
        <f>RIGHT(Table1[[#This Row],[OrderNo]],5)</f>
        <v>44330</v>
      </c>
      <c r="C460">
        <v>44330001</v>
      </c>
      <c r="D460">
        <v>1</v>
      </c>
      <c r="E460" s="2">
        <v>2171.29</v>
      </c>
      <c r="F460" s="2">
        <v>3578.27</v>
      </c>
      <c r="G460" s="1">
        <v>42981</v>
      </c>
      <c r="H460" s="6">
        <f>YEAR(Table1[[#This Row],[OrderDate]])</f>
        <v>2017</v>
      </c>
      <c r="I460" s="6">
        <f>MONTH(Table1[[#This Row],[OrderDate]])</f>
        <v>9</v>
      </c>
      <c r="J460" s="1">
        <v>42989</v>
      </c>
      <c r="K460">
        <v>8</v>
      </c>
      <c r="L460" t="s">
        <v>1172</v>
      </c>
      <c r="M460" t="s">
        <v>1173</v>
      </c>
      <c r="N460" t="s">
        <v>45</v>
      </c>
      <c r="O460" t="s">
        <v>41</v>
      </c>
      <c r="P460" t="str">
        <f>UPPER(Table1[[#This Row],[CustomerCountry]])</f>
        <v>UNITED STATES</v>
      </c>
      <c r="Q460" t="s">
        <v>23</v>
      </c>
      <c r="R460" t="s">
        <v>24</v>
      </c>
      <c r="S460" t="s">
        <v>71</v>
      </c>
      <c r="T460" t="s">
        <v>26</v>
      </c>
      <c r="U460" t="s">
        <v>27</v>
      </c>
    </row>
    <row r="461" spans="1:21" x14ac:dyDescent="0.3">
      <c r="A461" t="s">
        <v>1174</v>
      </c>
      <c r="B461" t="str">
        <f>RIGHT(Table1[[#This Row],[OrderNo]],5)</f>
        <v>44331</v>
      </c>
      <c r="C461">
        <v>44331001</v>
      </c>
      <c r="D461">
        <v>1</v>
      </c>
      <c r="E461" s="2">
        <v>2171.29</v>
      </c>
      <c r="F461" s="2">
        <v>3578.27</v>
      </c>
      <c r="G461" s="1">
        <v>42982</v>
      </c>
      <c r="H461" s="6">
        <f>YEAR(Table1[[#This Row],[OrderDate]])</f>
        <v>2017</v>
      </c>
      <c r="I461" s="6">
        <f>MONTH(Table1[[#This Row],[OrderDate]])</f>
        <v>9</v>
      </c>
      <c r="J461" s="1">
        <v>42990</v>
      </c>
      <c r="K461">
        <v>8</v>
      </c>
      <c r="L461" t="s">
        <v>1175</v>
      </c>
      <c r="M461" t="s">
        <v>413</v>
      </c>
      <c r="N461" t="s">
        <v>115</v>
      </c>
      <c r="O461" t="s">
        <v>41</v>
      </c>
      <c r="P461" t="str">
        <f>UPPER(Table1[[#This Row],[CustomerCountry]])</f>
        <v>UNITED STATES</v>
      </c>
      <c r="Q461" t="s">
        <v>23</v>
      </c>
      <c r="R461" t="s">
        <v>24</v>
      </c>
      <c r="S461" t="s">
        <v>55</v>
      </c>
      <c r="T461" t="s">
        <v>26</v>
      </c>
      <c r="U461" t="s">
        <v>27</v>
      </c>
    </row>
    <row r="462" spans="1:21" x14ac:dyDescent="0.3">
      <c r="A462" t="s">
        <v>1176</v>
      </c>
      <c r="B462" t="str">
        <f>RIGHT(Table1[[#This Row],[OrderNo]],5)</f>
        <v>44332</v>
      </c>
      <c r="C462">
        <v>44332001</v>
      </c>
      <c r="D462">
        <v>1</v>
      </c>
      <c r="E462" s="2">
        <v>2171.29</v>
      </c>
      <c r="F462" s="2">
        <v>3578.27</v>
      </c>
      <c r="G462" s="1">
        <v>42982</v>
      </c>
      <c r="H462" s="6">
        <f>YEAR(Table1[[#This Row],[OrderDate]])</f>
        <v>2017</v>
      </c>
      <c r="I462" s="6">
        <f>MONTH(Table1[[#This Row],[OrderDate]])</f>
        <v>9</v>
      </c>
      <c r="J462" s="1">
        <v>42988</v>
      </c>
      <c r="K462">
        <v>6</v>
      </c>
      <c r="L462" t="s">
        <v>1177</v>
      </c>
      <c r="M462" t="s">
        <v>233</v>
      </c>
      <c r="N462" t="s">
        <v>106</v>
      </c>
      <c r="O462" t="s">
        <v>52</v>
      </c>
      <c r="P462" t="str">
        <f>UPPER(Table1[[#This Row],[CustomerCountry]])</f>
        <v>AUSTRALIA</v>
      </c>
      <c r="Q462" t="s">
        <v>23</v>
      </c>
      <c r="R462" t="s">
        <v>24</v>
      </c>
      <c r="S462" t="s">
        <v>25</v>
      </c>
      <c r="T462" t="s">
        <v>26</v>
      </c>
      <c r="U462" t="s">
        <v>27</v>
      </c>
    </row>
    <row r="463" spans="1:21" x14ac:dyDescent="0.3">
      <c r="A463" t="s">
        <v>1178</v>
      </c>
      <c r="B463" t="str">
        <f>RIGHT(Table1[[#This Row],[OrderNo]],5)</f>
        <v>44333</v>
      </c>
      <c r="C463">
        <v>44333001</v>
      </c>
      <c r="D463">
        <v>1</v>
      </c>
      <c r="E463" s="2">
        <v>1912.15</v>
      </c>
      <c r="F463" s="2">
        <v>3399.99</v>
      </c>
      <c r="G463" s="1">
        <v>42983</v>
      </c>
      <c r="H463" s="6">
        <f>YEAR(Table1[[#This Row],[OrderDate]])</f>
        <v>2017</v>
      </c>
      <c r="I463" s="6">
        <f>MONTH(Table1[[#This Row],[OrderDate]])</f>
        <v>9</v>
      </c>
      <c r="J463" s="1">
        <v>42990</v>
      </c>
      <c r="K463">
        <v>7</v>
      </c>
      <c r="L463" t="s">
        <v>1179</v>
      </c>
      <c r="M463" t="s">
        <v>410</v>
      </c>
      <c r="N463" t="s">
        <v>78</v>
      </c>
      <c r="O463" t="s">
        <v>79</v>
      </c>
      <c r="P463" t="str">
        <f>UPPER(Table1[[#This Row],[CustomerCountry]])</f>
        <v>UNITED KINGDOM</v>
      </c>
      <c r="Q463" t="s">
        <v>23</v>
      </c>
      <c r="R463" t="s">
        <v>33</v>
      </c>
      <c r="S463" t="s">
        <v>287</v>
      </c>
      <c r="T463" t="s">
        <v>35</v>
      </c>
      <c r="U463" t="s">
        <v>36</v>
      </c>
    </row>
    <row r="464" spans="1:21" x14ac:dyDescent="0.3">
      <c r="A464" t="s">
        <v>1180</v>
      </c>
      <c r="B464" t="str">
        <f>RIGHT(Table1[[#This Row],[OrderNo]],5)</f>
        <v>44334</v>
      </c>
      <c r="C464">
        <v>44334001</v>
      </c>
      <c r="D464">
        <v>1</v>
      </c>
      <c r="E464" s="2">
        <v>2171.29</v>
      </c>
      <c r="F464" s="2">
        <v>3578.27</v>
      </c>
      <c r="G464" s="1">
        <v>42983</v>
      </c>
      <c r="H464" s="6">
        <f>YEAR(Table1[[#This Row],[OrderDate]])</f>
        <v>2017</v>
      </c>
      <c r="I464" s="6">
        <f>MONTH(Table1[[#This Row],[OrderDate]])</f>
        <v>9</v>
      </c>
      <c r="J464" s="1">
        <v>42992</v>
      </c>
      <c r="K464">
        <v>9</v>
      </c>
      <c r="L464" t="s">
        <v>1181</v>
      </c>
      <c r="M464" t="s">
        <v>477</v>
      </c>
      <c r="N464" t="s">
        <v>45</v>
      </c>
      <c r="O464" t="s">
        <v>41</v>
      </c>
      <c r="P464" t="str">
        <f>UPPER(Table1[[#This Row],[CustomerCountry]])</f>
        <v>UNITED STATES</v>
      </c>
      <c r="Q464" t="s">
        <v>23</v>
      </c>
      <c r="R464" t="s">
        <v>24</v>
      </c>
      <c r="S464" t="s">
        <v>55</v>
      </c>
      <c r="T464" t="s">
        <v>26</v>
      </c>
      <c r="U464" t="s">
        <v>27</v>
      </c>
    </row>
    <row r="465" spans="1:21" x14ac:dyDescent="0.3">
      <c r="A465" t="s">
        <v>1182</v>
      </c>
      <c r="B465" t="str">
        <f>RIGHT(Table1[[#This Row],[OrderNo]],5)</f>
        <v>44335</v>
      </c>
      <c r="C465">
        <v>44335001</v>
      </c>
      <c r="D465">
        <v>1</v>
      </c>
      <c r="E465" s="2">
        <v>413.15</v>
      </c>
      <c r="F465" s="2">
        <v>699.1</v>
      </c>
      <c r="G465" s="1">
        <v>42983</v>
      </c>
      <c r="H465" s="6">
        <f>YEAR(Table1[[#This Row],[OrderDate]])</f>
        <v>2017</v>
      </c>
      <c r="I465" s="6">
        <f>MONTH(Table1[[#This Row],[OrderDate]])</f>
        <v>9</v>
      </c>
      <c r="J465" s="1">
        <v>42986</v>
      </c>
      <c r="K465">
        <v>3</v>
      </c>
      <c r="L465" t="s">
        <v>1183</v>
      </c>
      <c r="M465" t="s">
        <v>1184</v>
      </c>
      <c r="N465" t="s">
        <v>78</v>
      </c>
      <c r="O465" t="s">
        <v>79</v>
      </c>
      <c r="P465" t="str">
        <f>UPPER(Table1[[#This Row],[CustomerCountry]])</f>
        <v>UNITED KINGDOM</v>
      </c>
      <c r="Q465" t="s">
        <v>23</v>
      </c>
      <c r="R465" t="s">
        <v>24</v>
      </c>
      <c r="S465" t="s">
        <v>450</v>
      </c>
      <c r="T465" t="s">
        <v>26</v>
      </c>
      <c r="U465" t="s">
        <v>47</v>
      </c>
    </row>
    <row r="466" spans="1:21" x14ac:dyDescent="0.3">
      <c r="A466" t="s">
        <v>1185</v>
      </c>
      <c r="B466" t="str">
        <f>RIGHT(Table1[[#This Row],[OrderNo]],5)</f>
        <v>44336</v>
      </c>
      <c r="C466">
        <v>44336001</v>
      </c>
      <c r="D466">
        <v>1</v>
      </c>
      <c r="E466" s="2">
        <v>1912.15</v>
      </c>
      <c r="F466" s="2">
        <v>3399.99</v>
      </c>
      <c r="G466" s="1">
        <v>42983</v>
      </c>
      <c r="H466" s="6">
        <f>YEAR(Table1[[#This Row],[OrderDate]])</f>
        <v>2017</v>
      </c>
      <c r="I466" s="6">
        <f>MONTH(Table1[[#This Row],[OrderDate]])</f>
        <v>9</v>
      </c>
      <c r="J466" s="1">
        <v>42987</v>
      </c>
      <c r="K466">
        <v>4</v>
      </c>
      <c r="L466" t="s">
        <v>1186</v>
      </c>
      <c r="M466" t="s">
        <v>1187</v>
      </c>
      <c r="N466" t="s">
        <v>40</v>
      </c>
      <c r="O466" t="s">
        <v>41</v>
      </c>
      <c r="P466" t="str">
        <f>UPPER(Table1[[#This Row],[CustomerCountry]])</f>
        <v>UNITED STATES</v>
      </c>
      <c r="Q466" t="s">
        <v>23</v>
      </c>
      <c r="R466" t="s">
        <v>33</v>
      </c>
      <c r="S466" t="s">
        <v>287</v>
      </c>
      <c r="T466" t="s">
        <v>35</v>
      </c>
      <c r="U466" t="s">
        <v>36</v>
      </c>
    </row>
    <row r="467" spans="1:21" x14ac:dyDescent="0.3">
      <c r="A467" t="s">
        <v>1188</v>
      </c>
      <c r="B467" t="str">
        <f>RIGHT(Table1[[#This Row],[OrderNo]],5)</f>
        <v>44337</v>
      </c>
      <c r="C467">
        <v>44337001</v>
      </c>
      <c r="D467">
        <v>1</v>
      </c>
      <c r="E467" s="2">
        <v>1898.09</v>
      </c>
      <c r="F467" s="2">
        <v>3374.99</v>
      </c>
      <c r="G467" s="1">
        <v>42983</v>
      </c>
      <c r="H467" s="6">
        <f>YEAR(Table1[[#This Row],[OrderDate]])</f>
        <v>2017</v>
      </c>
      <c r="I467" s="6">
        <f>MONTH(Table1[[#This Row],[OrderDate]])</f>
        <v>9</v>
      </c>
      <c r="J467" s="1">
        <v>42987</v>
      </c>
      <c r="K467">
        <v>4</v>
      </c>
      <c r="L467" t="s">
        <v>1189</v>
      </c>
      <c r="M467" t="s">
        <v>193</v>
      </c>
      <c r="N467" t="s">
        <v>106</v>
      </c>
      <c r="O467" t="s">
        <v>52</v>
      </c>
      <c r="P467" t="str">
        <f>UPPER(Table1[[#This Row],[CustomerCountry]])</f>
        <v>AUSTRALIA</v>
      </c>
      <c r="Q467" t="s">
        <v>23</v>
      </c>
      <c r="R467" t="s">
        <v>33</v>
      </c>
      <c r="S467" t="s">
        <v>64</v>
      </c>
      <c r="T467" t="s">
        <v>1</v>
      </c>
      <c r="U467" t="s">
        <v>36</v>
      </c>
    </row>
    <row r="468" spans="1:21" x14ac:dyDescent="0.3">
      <c r="A468" t="s">
        <v>1190</v>
      </c>
      <c r="B468" t="str">
        <f>RIGHT(Table1[[#This Row],[OrderNo]],5)</f>
        <v>44338</v>
      </c>
      <c r="C468">
        <v>44338001</v>
      </c>
      <c r="D468">
        <v>1</v>
      </c>
      <c r="E468" s="2">
        <v>2171.29</v>
      </c>
      <c r="F468" s="2">
        <v>3578.27</v>
      </c>
      <c r="G468" s="1">
        <v>42983</v>
      </c>
      <c r="H468" s="6">
        <f>YEAR(Table1[[#This Row],[OrderDate]])</f>
        <v>2017</v>
      </c>
      <c r="I468" s="6">
        <f>MONTH(Table1[[#This Row],[OrderDate]])</f>
        <v>9</v>
      </c>
      <c r="J468" s="1">
        <v>42992</v>
      </c>
      <c r="K468">
        <v>9</v>
      </c>
      <c r="L468" t="s">
        <v>1191</v>
      </c>
      <c r="M468" t="s">
        <v>193</v>
      </c>
      <c r="N468" t="s">
        <v>106</v>
      </c>
      <c r="O468" t="s">
        <v>52</v>
      </c>
      <c r="P468" t="str">
        <f>UPPER(Table1[[#This Row],[CustomerCountry]])</f>
        <v>AUSTRALIA</v>
      </c>
      <c r="Q468" t="s">
        <v>23</v>
      </c>
      <c r="R468" t="s">
        <v>24</v>
      </c>
      <c r="S468" t="s">
        <v>88</v>
      </c>
      <c r="T468" t="s">
        <v>26</v>
      </c>
      <c r="U468" t="s">
        <v>27</v>
      </c>
    </row>
    <row r="469" spans="1:21" x14ac:dyDescent="0.3">
      <c r="A469" t="s">
        <v>1192</v>
      </c>
      <c r="B469" t="str">
        <f>RIGHT(Table1[[#This Row],[OrderNo]],5)</f>
        <v>44339</v>
      </c>
      <c r="C469">
        <v>44339001</v>
      </c>
      <c r="D469">
        <v>1</v>
      </c>
      <c r="E469" s="2">
        <v>2171.29</v>
      </c>
      <c r="F469" s="2">
        <v>3578.27</v>
      </c>
      <c r="G469" s="1">
        <v>42983</v>
      </c>
      <c r="H469" s="6">
        <f>YEAR(Table1[[#This Row],[OrderDate]])</f>
        <v>2017</v>
      </c>
      <c r="I469" s="6">
        <f>MONTH(Table1[[#This Row],[OrderDate]])</f>
        <v>9</v>
      </c>
      <c r="J469" s="1">
        <v>42991</v>
      </c>
      <c r="K469">
        <v>8</v>
      </c>
      <c r="L469" t="s">
        <v>1193</v>
      </c>
      <c r="M469" t="s">
        <v>1194</v>
      </c>
      <c r="N469" t="s">
        <v>51</v>
      </c>
      <c r="O469" t="s">
        <v>52</v>
      </c>
      <c r="P469" t="str">
        <f>UPPER(Table1[[#This Row],[CustomerCountry]])</f>
        <v>AUSTRALIA</v>
      </c>
      <c r="Q469" t="s">
        <v>23</v>
      </c>
      <c r="R469" t="s">
        <v>24</v>
      </c>
      <c r="S469" t="s">
        <v>55</v>
      </c>
      <c r="T469" t="s">
        <v>26</v>
      </c>
      <c r="U469" t="s">
        <v>27</v>
      </c>
    </row>
    <row r="470" spans="1:21" x14ac:dyDescent="0.3">
      <c r="A470" t="s">
        <v>1195</v>
      </c>
      <c r="B470" t="str">
        <f>RIGHT(Table1[[#This Row],[OrderNo]],5)</f>
        <v>44340</v>
      </c>
      <c r="C470">
        <v>44340001</v>
      </c>
      <c r="D470">
        <v>1</v>
      </c>
      <c r="E470" s="2">
        <v>2171.29</v>
      </c>
      <c r="F470" s="2">
        <v>3578.27</v>
      </c>
      <c r="G470" s="1">
        <v>42983</v>
      </c>
      <c r="H470" s="6">
        <f>YEAR(Table1[[#This Row],[OrderDate]])</f>
        <v>2017</v>
      </c>
      <c r="I470" s="6">
        <f>MONTH(Table1[[#This Row],[OrderDate]])</f>
        <v>9</v>
      </c>
      <c r="J470" s="1">
        <v>42987</v>
      </c>
      <c r="K470">
        <v>4</v>
      </c>
      <c r="L470" t="s">
        <v>1196</v>
      </c>
      <c r="M470" t="s">
        <v>233</v>
      </c>
      <c r="N470" t="s">
        <v>106</v>
      </c>
      <c r="O470" t="s">
        <v>52</v>
      </c>
      <c r="P470" t="str">
        <f>UPPER(Table1[[#This Row],[CustomerCountry]])</f>
        <v>AUSTRALIA</v>
      </c>
      <c r="Q470" t="s">
        <v>23</v>
      </c>
      <c r="R470" t="s">
        <v>24</v>
      </c>
      <c r="S470" t="s">
        <v>88</v>
      </c>
      <c r="T470" t="s">
        <v>26</v>
      </c>
      <c r="U470" t="s">
        <v>27</v>
      </c>
    </row>
    <row r="471" spans="1:21" x14ac:dyDescent="0.3">
      <c r="A471" t="s">
        <v>1197</v>
      </c>
      <c r="B471" t="str">
        <f>RIGHT(Table1[[#This Row],[OrderNo]],5)</f>
        <v>44341</v>
      </c>
      <c r="C471">
        <v>44341001</v>
      </c>
      <c r="D471">
        <v>1</v>
      </c>
      <c r="E471" s="2">
        <v>1898.09</v>
      </c>
      <c r="F471" s="2">
        <v>3374.99</v>
      </c>
      <c r="G471" s="1">
        <v>42984</v>
      </c>
      <c r="H471" s="6">
        <f>YEAR(Table1[[#This Row],[OrderDate]])</f>
        <v>2017</v>
      </c>
      <c r="I471" s="6">
        <f>MONTH(Table1[[#This Row],[OrderDate]])</f>
        <v>9</v>
      </c>
      <c r="J471" s="1">
        <v>42989</v>
      </c>
      <c r="K471">
        <v>5</v>
      </c>
      <c r="L471" t="s">
        <v>1198</v>
      </c>
      <c r="M471" t="s">
        <v>987</v>
      </c>
      <c r="N471" t="s">
        <v>45</v>
      </c>
      <c r="O471" t="s">
        <v>41</v>
      </c>
      <c r="P471" t="str">
        <f>UPPER(Table1[[#This Row],[CustomerCountry]])</f>
        <v>UNITED STATES</v>
      </c>
      <c r="Q471" t="s">
        <v>23</v>
      </c>
      <c r="R471" t="s">
        <v>33</v>
      </c>
      <c r="S471" t="s">
        <v>419</v>
      </c>
      <c r="T471" t="s">
        <v>1</v>
      </c>
      <c r="U471" t="s">
        <v>36</v>
      </c>
    </row>
    <row r="472" spans="1:21" x14ac:dyDescent="0.3">
      <c r="A472" t="s">
        <v>1199</v>
      </c>
      <c r="B472" t="str">
        <f>RIGHT(Table1[[#This Row],[OrderNo]],5)</f>
        <v>44342</v>
      </c>
      <c r="C472">
        <v>44342001</v>
      </c>
      <c r="D472">
        <v>1</v>
      </c>
      <c r="E472" s="2">
        <v>413.15</v>
      </c>
      <c r="F472" s="2">
        <v>699.1</v>
      </c>
      <c r="G472" s="1">
        <v>42984</v>
      </c>
      <c r="H472" s="6">
        <f>YEAR(Table1[[#This Row],[OrderDate]])</f>
        <v>2017</v>
      </c>
      <c r="I472" s="6">
        <f>MONTH(Table1[[#This Row],[OrderDate]])</f>
        <v>9</v>
      </c>
      <c r="J472" s="1">
        <v>42992</v>
      </c>
      <c r="K472">
        <v>8</v>
      </c>
      <c r="L472" t="s">
        <v>1200</v>
      </c>
      <c r="M472" t="s">
        <v>363</v>
      </c>
      <c r="N472" t="s">
        <v>115</v>
      </c>
      <c r="O472" t="s">
        <v>41</v>
      </c>
      <c r="P472" t="str">
        <f>UPPER(Table1[[#This Row],[CustomerCountry]])</f>
        <v>UNITED STATES</v>
      </c>
      <c r="Q472" t="s">
        <v>23</v>
      </c>
      <c r="R472" t="s">
        <v>24</v>
      </c>
      <c r="S472" t="s">
        <v>671</v>
      </c>
      <c r="T472" t="s">
        <v>26</v>
      </c>
      <c r="U472" t="s">
        <v>47</v>
      </c>
    </row>
    <row r="473" spans="1:21" x14ac:dyDescent="0.3">
      <c r="A473" t="s">
        <v>1201</v>
      </c>
      <c r="B473" t="str">
        <f>RIGHT(Table1[[#This Row],[OrderNo]],5)</f>
        <v>44343</v>
      </c>
      <c r="C473">
        <v>44343001</v>
      </c>
      <c r="D473">
        <v>1</v>
      </c>
      <c r="E473" s="2">
        <v>2171.29</v>
      </c>
      <c r="F473" s="2">
        <v>3578.27</v>
      </c>
      <c r="G473" s="1">
        <v>42984</v>
      </c>
      <c r="H473" s="6">
        <f>YEAR(Table1[[#This Row],[OrderDate]])</f>
        <v>2017</v>
      </c>
      <c r="I473" s="6">
        <f>MONTH(Table1[[#This Row],[OrderDate]])</f>
        <v>9</v>
      </c>
      <c r="J473" s="1">
        <v>42986</v>
      </c>
      <c r="K473">
        <v>2</v>
      </c>
      <c r="L473" t="s">
        <v>1202</v>
      </c>
      <c r="M473" t="s">
        <v>50</v>
      </c>
      <c r="N473" t="s">
        <v>51</v>
      </c>
      <c r="O473" t="s">
        <v>52</v>
      </c>
      <c r="P473" t="str">
        <f>UPPER(Table1[[#This Row],[CustomerCountry]])</f>
        <v>AUSTRALIA</v>
      </c>
      <c r="Q473" t="s">
        <v>23</v>
      </c>
      <c r="R473" t="s">
        <v>24</v>
      </c>
      <c r="S473" t="s">
        <v>88</v>
      </c>
      <c r="T473" t="s">
        <v>26</v>
      </c>
      <c r="U473" t="s">
        <v>27</v>
      </c>
    </row>
    <row r="474" spans="1:21" x14ac:dyDescent="0.3">
      <c r="A474" t="s">
        <v>1203</v>
      </c>
      <c r="B474" t="str">
        <f>RIGHT(Table1[[#This Row],[OrderNo]],5)</f>
        <v>44344</v>
      </c>
      <c r="C474">
        <v>44344001</v>
      </c>
      <c r="D474">
        <v>1</v>
      </c>
      <c r="E474" s="2">
        <v>2171.29</v>
      </c>
      <c r="F474" s="2">
        <v>3578.27</v>
      </c>
      <c r="G474" s="1">
        <v>42985</v>
      </c>
      <c r="H474" s="6">
        <f>YEAR(Table1[[#This Row],[OrderDate]])</f>
        <v>2017</v>
      </c>
      <c r="I474" s="6">
        <f>MONTH(Table1[[#This Row],[OrderDate]])</f>
        <v>9</v>
      </c>
      <c r="J474" s="1">
        <v>42995</v>
      </c>
      <c r="K474">
        <v>10</v>
      </c>
      <c r="L474" t="s">
        <v>1204</v>
      </c>
      <c r="M474" t="s">
        <v>190</v>
      </c>
      <c r="N474" t="s">
        <v>78</v>
      </c>
      <c r="O474" t="s">
        <v>79</v>
      </c>
      <c r="P474" t="str">
        <f>UPPER(Table1[[#This Row],[CustomerCountry]])</f>
        <v>UNITED KINGDOM</v>
      </c>
      <c r="Q474" t="s">
        <v>23</v>
      </c>
      <c r="R474" t="s">
        <v>24</v>
      </c>
      <c r="S474" t="s">
        <v>25</v>
      </c>
      <c r="T474" t="s">
        <v>26</v>
      </c>
      <c r="U474" t="s">
        <v>27</v>
      </c>
    </row>
    <row r="475" spans="1:21" x14ac:dyDescent="0.3">
      <c r="A475" t="s">
        <v>1205</v>
      </c>
      <c r="B475" t="str">
        <f>RIGHT(Table1[[#This Row],[OrderNo]],5)</f>
        <v>44345</v>
      </c>
      <c r="C475">
        <v>44345001</v>
      </c>
      <c r="D475">
        <v>1</v>
      </c>
      <c r="E475" s="2">
        <v>2171.29</v>
      </c>
      <c r="F475" s="2">
        <v>3578.27</v>
      </c>
      <c r="G475" s="1">
        <v>42985</v>
      </c>
      <c r="H475" s="6">
        <f>YEAR(Table1[[#This Row],[OrderDate]])</f>
        <v>2017</v>
      </c>
      <c r="I475" s="6">
        <f>MONTH(Table1[[#This Row],[OrderDate]])</f>
        <v>9</v>
      </c>
      <c r="J475" s="1">
        <v>42990</v>
      </c>
      <c r="K475">
        <v>5</v>
      </c>
      <c r="L475" t="s">
        <v>1206</v>
      </c>
      <c r="M475" t="s">
        <v>70</v>
      </c>
      <c r="N475" t="s">
        <v>45</v>
      </c>
      <c r="O475" t="s">
        <v>41</v>
      </c>
      <c r="P475" t="str">
        <f>UPPER(Table1[[#This Row],[CustomerCountry]])</f>
        <v>UNITED STATES</v>
      </c>
      <c r="Q475" t="s">
        <v>23</v>
      </c>
      <c r="R475" t="s">
        <v>24</v>
      </c>
      <c r="S475" t="s">
        <v>84</v>
      </c>
      <c r="T475" t="s">
        <v>26</v>
      </c>
      <c r="U475" t="s">
        <v>27</v>
      </c>
    </row>
    <row r="476" spans="1:21" x14ac:dyDescent="0.3">
      <c r="A476" t="s">
        <v>1207</v>
      </c>
      <c r="B476" t="str">
        <f>RIGHT(Table1[[#This Row],[OrderNo]],5)</f>
        <v>44346</v>
      </c>
      <c r="C476">
        <v>44346001</v>
      </c>
      <c r="D476">
        <v>1</v>
      </c>
      <c r="E476" s="2">
        <v>413.15</v>
      </c>
      <c r="F476" s="2">
        <v>699.1</v>
      </c>
      <c r="G476" s="1">
        <v>42985</v>
      </c>
      <c r="H476" s="6">
        <f>YEAR(Table1[[#This Row],[OrderDate]])</f>
        <v>2017</v>
      </c>
      <c r="I476" s="6">
        <f>MONTH(Table1[[#This Row],[OrderDate]])</f>
        <v>9</v>
      </c>
      <c r="J476" s="1">
        <v>42989</v>
      </c>
      <c r="K476">
        <v>4</v>
      </c>
      <c r="L476" t="s">
        <v>1208</v>
      </c>
      <c r="M476" t="s">
        <v>910</v>
      </c>
      <c r="N476" t="s">
        <v>45</v>
      </c>
      <c r="O476" t="s">
        <v>41</v>
      </c>
      <c r="P476" t="str">
        <f>UPPER(Table1[[#This Row],[CustomerCountry]])</f>
        <v>UNITED STATES</v>
      </c>
      <c r="Q476" t="s">
        <v>23</v>
      </c>
      <c r="R476" t="s">
        <v>24</v>
      </c>
      <c r="S476" t="s">
        <v>46</v>
      </c>
      <c r="T476" t="s">
        <v>1</v>
      </c>
      <c r="U476" t="s">
        <v>47</v>
      </c>
    </row>
    <row r="477" spans="1:21" x14ac:dyDescent="0.3">
      <c r="A477" t="s">
        <v>1209</v>
      </c>
      <c r="B477" t="str">
        <f>RIGHT(Table1[[#This Row],[OrderNo]],5)</f>
        <v>44347</v>
      </c>
      <c r="C477">
        <v>44347001</v>
      </c>
      <c r="D477">
        <v>1</v>
      </c>
      <c r="E477" s="2">
        <v>2171.29</v>
      </c>
      <c r="F477" s="2">
        <v>3578.27</v>
      </c>
      <c r="G477" s="1">
        <v>42985</v>
      </c>
      <c r="H477" s="6">
        <f>YEAR(Table1[[#This Row],[OrderDate]])</f>
        <v>2017</v>
      </c>
      <c r="I477" s="6">
        <f>MONTH(Table1[[#This Row],[OrderDate]])</f>
        <v>9</v>
      </c>
      <c r="J477" s="1">
        <v>42990</v>
      </c>
      <c r="K477">
        <v>5</v>
      </c>
      <c r="L477" t="s">
        <v>1210</v>
      </c>
      <c r="M477" t="s">
        <v>290</v>
      </c>
      <c r="N477" t="s">
        <v>51</v>
      </c>
      <c r="O477" t="s">
        <v>52</v>
      </c>
      <c r="P477" t="str">
        <f>UPPER(Table1[[#This Row],[CustomerCountry]])</f>
        <v>AUSTRALIA</v>
      </c>
      <c r="Q477" t="s">
        <v>23</v>
      </c>
      <c r="R477" t="s">
        <v>24</v>
      </c>
      <c r="S477" t="s">
        <v>71</v>
      </c>
      <c r="T477" t="s">
        <v>26</v>
      </c>
      <c r="U477" t="s">
        <v>27</v>
      </c>
    </row>
    <row r="478" spans="1:21" x14ac:dyDescent="0.3">
      <c r="A478" t="s">
        <v>1211</v>
      </c>
      <c r="B478" t="str">
        <f>RIGHT(Table1[[#This Row],[OrderNo]],5)</f>
        <v>44348</v>
      </c>
      <c r="C478">
        <v>44348001</v>
      </c>
      <c r="D478">
        <v>1</v>
      </c>
      <c r="E478" s="2">
        <v>2171.29</v>
      </c>
      <c r="F478" s="2">
        <v>3578.27</v>
      </c>
      <c r="G478" s="1">
        <v>42986</v>
      </c>
      <c r="H478" s="6">
        <f>YEAR(Table1[[#This Row],[OrderDate]])</f>
        <v>2017</v>
      </c>
      <c r="I478" s="6">
        <f>MONTH(Table1[[#This Row],[OrderDate]])</f>
        <v>9</v>
      </c>
      <c r="J478" s="1">
        <v>42992</v>
      </c>
      <c r="K478">
        <v>6</v>
      </c>
      <c r="L478" t="s">
        <v>1212</v>
      </c>
      <c r="M478" t="s">
        <v>945</v>
      </c>
      <c r="N478" t="s">
        <v>78</v>
      </c>
      <c r="O478" t="s">
        <v>79</v>
      </c>
      <c r="P478" t="str">
        <f>UPPER(Table1[[#This Row],[CustomerCountry]])</f>
        <v>UNITED KINGDOM</v>
      </c>
      <c r="Q478" t="s">
        <v>23</v>
      </c>
      <c r="R478" t="s">
        <v>24</v>
      </c>
      <c r="S478" t="s">
        <v>84</v>
      </c>
      <c r="T478" t="s">
        <v>26</v>
      </c>
      <c r="U478" t="s">
        <v>27</v>
      </c>
    </row>
    <row r="479" spans="1:21" x14ac:dyDescent="0.3">
      <c r="A479" t="s">
        <v>1213</v>
      </c>
      <c r="B479" t="str">
        <f>RIGHT(Table1[[#This Row],[OrderNo]],5)</f>
        <v>44349</v>
      </c>
      <c r="C479">
        <v>44349001</v>
      </c>
      <c r="D479">
        <v>1</v>
      </c>
      <c r="E479" s="2">
        <v>2171.29</v>
      </c>
      <c r="F479" s="2">
        <v>3578.27</v>
      </c>
      <c r="G479" s="1">
        <v>42986</v>
      </c>
      <c r="H479" s="6">
        <f>YEAR(Table1[[#This Row],[OrderDate]])</f>
        <v>2017</v>
      </c>
      <c r="I479" s="6">
        <f>MONTH(Table1[[#This Row],[OrderDate]])</f>
        <v>9</v>
      </c>
      <c r="J479" s="1">
        <v>42991</v>
      </c>
      <c r="K479">
        <v>5</v>
      </c>
      <c r="L479" t="s">
        <v>1214</v>
      </c>
      <c r="M479" t="s">
        <v>74</v>
      </c>
      <c r="N479" t="s">
        <v>45</v>
      </c>
      <c r="O479" t="s">
        <v>41</v>
      </c>
      <c r="P479" t="str">
        <f>UPPER(Table1[[#This Row],[CustomerCountry]])</f>
        <v>UNITED STATES</v>
      </c>
      <c r="Q479" t="s">
        <v>23</v>
      </c>
      <c r="R479" t="s">
        <v>24</v>
      </c>
      <c r="S479" t="s">
        <v>55</v>
      </c>
      <c r="T479" t="s">
        <v>26</v>
      </c>
      <c r="U479" t="s">
        <v>27</v>
      </c>
    </row>
    <row r="480" spans="1:21" x14ac:dyDescent="0.3">
      <c r="A480" t="s">
        <v>1215</v>
      </c>
      <c r="B480" t="str">
        <f>RIGHT(Table1[[#This Row],[OrderNo]],5)</f>
        <v>44350</v>
      </c>
      <c r="C480">
        <v>44350001</v>
      </c>
      <c r="D480">
        <v>1</v>
      </c>
      <c r="E480" s="2">
        <v>2171.29</v>
      </c>
      <c r="F480" s="2">
        <v>3578.27</v>
      </c>
      <c r="G480" s="1">
        <v>42986</v>
      </c>
      <c r="H480" s="6">
        <f>YEAR(Table1[[#This Row],[OrderDate]])</f>
        <v>2017</v>
      </c>
      <c r="I480" s="6">
        <f>MONTH(Table1[[#This Row],[OrderDate]])</f>
        <v>9</v>
      </c>
      <c r="J480" s="1">
        <v>42989</v>
      </c>
      <c r="K480">
        <v>3</v>
      </c>
      <c r="L480" t="s">
        <v>1216</v>
      </c>
      <c r="M480" t="s">
        <v>1217</v>
      </c>
      <c r="N480" t="s">
        <v>45</v>
      </c>
      <c r="O480" t="s">
        <v>41</v>
      </c>
      <c r="P480" t="str">
        <f>UPPER(Table1[[#This Row],[CustomerCountry]])</f>
        <v>UNITED STATES</v>
      </c>
      <c r="Q480" t="s">
        <v>23</v>
      </c>
      <c r="R480" t="s">
        <v>24</v>
      </c>
      <c r="S480" t="s">
        <v>71</v>
      </c>
      <c r="T480" t="s">
        <v>26</v>
      </c>
      <c r="U480" t="s">
        <v>27</v>
      </c>
    </row>
    <row r="481" spans="1:21" x14ac:dyDescent="0.3">
      <c r="A481" t="s">
        <v>1218</v>
      </c>
      <c r="B481" t="str">
        <f>RIGHT(Table1[[#This Row],[OrderNo]],5)</f>
        <v>44351</v>
      </c>
      <c r="C481">
        <v>44351001</v>
      </c>
      <c r="D481">
        <v>1</v>
      </c>
      <c r="E481" s="2">
        <v>2171.29</v>
      </c>
      <c r="F481" s="2">
        <v>3578.27</v>
      </c>
      <c r="G481" s="1">
        <v>42986</v>
      </c>
      <c r="H481" s="6">
        <f>YEAR(Table1[[#This Row],[OrderDate]])</f>
        <v>2017</v>
      </c>
      <c r="I481" s="6">
        <f>MONTH(Table1[[#This Row],[OrderDate]])</f>
        <v>9</v>
      </c>
      <c r="J481" s="1">
        <v>42992</v>
      </c>
      <c r="K481">
        <v>6</v>
      </c>
      <c r="L481" t="s">
        <v>1219</v>
      </c>
      <c r="M481" t="s">
        <v>44</v>
      </c>
      <c r="N481" t="s">
        <v>45</v>
      </c>
      <c r="O481" t="s">
        <v>41</v>
      </c>
      <c r="P481" t="str">
        <f>UPPER(Table1[[#This Row],[CustomerCountry]])</f>
        <v>UNITED STATES</v>
      </c>
      <c r="Q481" t="s">
        <v>23</v>
      </c>
      <c r="R481" t="s">
        <v>24</v>
      </c>
      <c r="S481" t="s">
        <v>88</v>
      </c>
      <c r="T481" t="s">
        <v>26</v>
      </c>
      <c r="U481" t="s">
        <v>27</v>
      </c>
    </row>
    <row r="482" spans="1:21" x14ac:dyDescent="0.3">
      <c r="A482" t="s">
        <v>1220</v>
      </c>
      <c r="B482" t="str">
        <f>RIGHT(Table1[[#This Row],[OrderNo]],5)</f>
        <v>44352</v>
      </c>
      <c r="C482">
        <v>44352001</v>
      </c>
      <c r="D482">
        <v>1</v>
      </c>
      <c r="E482" s="2">
        <v>2171.29</v>
      </c>
      <c r="F482" s="2">
        <v>3578.27</v>
      </c>
      <c r="G482" s="1">
        <v>42986</v>
      </c>
      <c r="H482" s="6">
        <f>YEAR(Table1[[#This Row],[OrderDate]])</f>
        <v>2017</v>
      </c>
      <c r="I482" s="6">
        <f>MONTH(Table1[[#This Row],[OrderDate]])</f>
        <v>9</v>
      </c>
      <c r="J482" s="1">
        <v>42992</v>
      </c>
      <c r="K482">
        <v>6</v>
      </c>
      <c r="L482" t="s">
        <v>1221</v>
      </c>
      <c r="M482" t="s">
        <v>91</v>
      </c>
      <c r="N482" t="s">
        <v>40</v>
      </c>
      <c r="O482" t="s">
        <v>41</v>
      </c>
      <c r="P482" t="str">
        <f>UPPER(Table1[[#This Row],[CustomerCountry]])</f>
        <v>UNITED STATES</v>
      </c>
      <c r="Q482" t="s">
        <v>23</v>
      </c>
      <c r="R482" t="s">
        <v>24</v>
      </c>
      <c r="S482" t="s">
        <v>55</v>
      </c>
      <c r="T482" t="s">
        <v>26</v>
      </c>
      <c r="U482" t="s">
        <v>27</v>
      </c>
    </row>
    <row r="483" spans="1:21" x14ac:dyDescent="0.3">
      <c r="A483" t="s">
        <v>1222</v>
      </c>
      <c r="B483" t="str">
        <f>RIGHT(Table1[[#This Row],[OrderNo]],5)</f>
        <v>44353</v>
      </c>
      <c r="C483">
        <v>44353001</v>
      </c>
      <c r="D483">
        <v>1</v>
      </c>
      <c r="E483" s="2">
        <v>413.15</v>
      </c>
      <c r="F483" s="2">
        <v>699.1</v>
      </c>
      <c r="G483" s="1">
        <v>42986</v>
      </c>
      <c r="H483" s="6">
        <f>YEAR(Table1[[#This Row],[OrderDate]])</f>
        <v>2017</v>
      </c>
      <c r="I483" s="6">
        <f>MONTH(Table1[[#This Row],[OrderDate]])</f>
        <v>9</v>
      </c>
      <c r="J483" s="1">
        <v>42992</v>
      </c>
      <c r="K483">
        <v>6</v>
      </c>
      <c r="L483" t="s">
        <v>1223</v>
      </c>
      <c r="M483" t="s">
        <v>74</v>
      </c>
      <c r="N483" t="s">
        <v>45</v>
      </c>
      <c r="O483" t="s">
        <v>41</v>
      </c>
      <c r="P483" t="str">
        <f>UPPER(Table1[[#This Row],[CustomerCountry]])</f>
        <v>UNITED STATES</v>
      </c>
      <c r="Q483" t="s">
        <v>23</v>
      </c>
      <c r="R483" t="s">
        <v>24</v>
      </c>
      <c r="S483" t="s">
        <v>291</v>
      </c>
      <c r="T483" t="s">
        <v>26</v>
      </c>
      <c r="U483" t="s">
        <v>47</v>
      </c>
    </row>
    <row r="484" spans="1:21" x14ac:dyDescent="0.3">
      <c r="A484" t="s">
        <v>1224</v>
      </c>
      <c r="B484" t="str">
        <f>RIGHT(Table1[[#This Row],[OrderNo]],5)</f>
        <v>44354</v>
      </c>
      <c r="C484">
        <v>44354001</v>
      </c>
      <c r="D484">
        <v>1</v>
      </c>
      <c r="E484" s="2">
        <v>413.15</v>
      </c>
      <c r="F484" s="2">
        <v>699.1</v>
      </c>
      <c r="G484" s="1">
        <v>42986</v>
      </c>
      <c r="H484" s="6">
        <f>YEAR(Table1[[#This Row],[OrderDate]])</f>
        <v>2017</v>
      </c>
      <c r="I484" s="6">
        <f>MONTH(Table1[[#This Row],[OrderDate]])</f>
        <v>9</v>
      </c>
      <c r="J484" s="1">
        <v>42990</v>
      </c>
      <c r="K484">
        <v>4</v>
      </c>
      <c r="L484" t="s">
        <v>1225</v>
      </c>
      <c r="M484" t="s">
        <v>477</v>
      </c>
      <c r="N484" t="s">
        <v>45</v>
      </c>
      <c r="O484" t="s">
        <v>41</v>
      </c>
      <c r="P484" t="str">
        <f>UPPER(Table1[[#This Row],[CustomerCountry]])</f>
        <v>UNITED STATES</v>
      </c>
      <c r="Q484" t="s">
        <v>23</v>
      </c>
      <c r="R484" t="s">
        <v>24</v>
      </c>
      <c r="S484" t="s">
        <v>46</v>
      </c>
      <c r="T484" t="s">
        <v>1</v>
      </c>
      <c r="U484" t="s">
        <v>47</v>
      </c>
    </row>
    <row r="485" spans="1:21" x14ac:dyDescent="0.3">
      <c r="A485" t="s">
        <v>1226</v>
      </c>
      <c r="B485" t="str">
        <f>RIGHT(Table1[[#This Row],[OrderNo]],5)</f>
        <v>44355</v>
      </c>
      <c r="C485">
        <v>44355001</v>
      </c>
      <c r="D485">
        <v>1</v>
      </c>
      <c r="E485" s="2">
        <v>1912.15</v>
      </c>
      <c r="F485" s="2">
        <v>3399.99</v>
      </c>
      <c r="G485" s="1">
        <v>42986</v>
      </c>
      <c r="H485" s="6">
        <f>YEAR(Table1[[#This Row],[OrderDate]])</f>
        <v>2017</v>
      </c>
      <c r="I485" s="6">
        <f>MONTH(Table1[[#This Row],[OrderDate]])</f>
        <v>9</v>
      </c>
      <c r="J485" s="1">
        <v>42992</v>
      </c>
      <c r="K485">
        <v>6</v>
      </c>
      <c r="L485" t="s">
        <v>1227</v>
      </c>
      <c r="M485" t="s">
        <v>87</v>
      </c>
      <c r="N485" t="s">
        <v>51</v>
      </c>
      <c r="O485" t="s">
        <v>52</v>
      </c>
      <c r="P485" t="str">
        <f>UPPER(Table1[[#This Row],[CustomerCountry]])</f>
        <v>AUSTRALIA</v>
      </c>
      <c r="Q485" t="s">
        <v>23</v>
      </c>
      <c r="R485" t="s">
        <v>33</v>
      </c>
      <c r="S485" t="s">
        <v>194</v>
      </c>
      <c r="T485" t="s">
        <v>35</v>
      </c>
      <c r="U485" t="s">
        <v>36</v>
      </c>
    </row>
    <row r="486" spans="1:21" x14ac:dyDescent="0.3">
      <c r="A486" t="s">
        <v>1228</v>
      </c>
      <c r="B486" t="str">
        <f>RIGHT(Table1[[#This Row],[OrderNo]],5)</f>
        <v>44356</v>
      </c>
      <c r="C486">
        <v>44356001</v>
      </c>
      <c r="D486">
        <v>1</v>
      </c>
      <c r="E486" s="2">
        <v>1912.15</v>
      </c>
      <c r="F486" s="2">
        <v>3399.99</v>
      </c>
      <c r="G486" s="1">
        <v>42986</v>
      </c>
      <c r="H486" s="6">
        <f>YEAR(Table1[[#This Row],[OrderDate]])</f>
        <v>2017</v>
      </c>
      <c r="I486" s="6">
        <f>MONTH(Table1[[#This Row],[OrderDate]])</f>
        <v>9</v>
      </c>
      <c r="J486" s="1">
        <v>42990</v>
      </c>
      <c r="K486">
        <v>4</v>
      </c>
      <c r="L486" t="s">
        <v>1229</v>
      </c>
      <c r="M486" t="s">
        <v>325</v>
      </c>
      <c r="N486" t="s">
        <v>51</v>
      </c>
      <c r="O486" t="s">
        <v>52</v>
      </c>
      <c r="P486" t="str">
        <f>UPPER(Table1[[#This Row],[CustomerCountry]])</f>
        <v>AUSTRALIA</v>
      </c>
      <c r="Q486" t="s">
        <v>23</v>
      </c>
      <c r="R486" t="s">
        <v>33</v>
      </c>
      <c r="S486" t="s">
        <v>287</v>
      </c>
      <c r="T486" t="s">
        <v>35</v>
      </c>
      <c r="U486" t="s">
        <v>36</v>
      </c>
    </row>
    <row r="487" spans="1:21" x14ac:dyDescent="0.3">
      <c r="A487" t="s">
        <v>1230</v>
      </c>
      <c r="B487" t="str">
        <f>RIGHT(Table1[[#This Row],[OrderNo]],5)</f>
        <v>44357</v>
      </c>
      <c r="C487">
        <v>44357001</v>
      </c>
      <c r="D487">
        <v>1</v>
      </c>
      <c r="E487" s="2">
        <v>2171.29</v>
      </c>
      <c r="F487" s="2">
        <v>3578.27</v>
      </c>
      <c r="G487" s="1">
        <v>42986</v>
      </c>
      <c r="H487" s="6">
        <f>YEAR(Table1[[#This Row],[OrderDate]])</f>
        <v>2017</v>
      </c>
      <c r="I487" s="6">
        <f>MONTH(Table1[[#This Row],[OrderDate]])</f>
        <v>9</v>
      </c>
      <c r="J487" s="1">
        <v>42996</v>
      </c>
      <c r="K487">
        <v>10</v>
      </c>
      <c r="L487" t="s">
        <v>1231</v>
      </c>
      <c r="M487" t="s">
        <v>504</v>
      </c>
      <c r="N487" t="s">
        <v>51</v>
      </c>
      <c r="O487" t="s">
        <v>52</v>
      </c>
      <c r="P487" t="str">
        <f>UPPER(Table1[[#This Row],[CustomerCountry]])</f>
        <v>AUSTRALIA</v>
      </c>
      <c r="Q487" t="s">
        <v>23</v>
      </c>
      <c r="R487" t="s">
        <v>24</v>
      </c>
      <c r="S487" t="s">
        <v>25</v>
      </c>
      <c r="T487" t="s">
        <v>26</v>
      </c>
      <c r="U487" t="s">
        <v>27</v>
      </c>
    </row>
    <row r="488" spans="1:21" x14ac:dyDescent="0.3">
      <c r="A488" t="s">
        <v>1232</v>
      </c>
      <c r="B488" t="str">
        <f>RIGHT(Table1[[#This Row],[OrderNo]],5)</f>
        <v>44358</v>
      </c>
      <c r="C488">
        <v>44358001</v>
      </c>
      <c r="D488">
        <v>1</v>
      </c>
      <c r="E488" s="2">
        <v>2171.29</v>
      </c>
      <c r="F488" s="2">
        <v>3578.27</v>
      </c>
      <c r="G488" s="1">
        <v>42986</v>
      </c>
      <c r="H488" s="6">
        <f>YEAR(Table1[[#This Row],[OrderDate]])</f>
        <v>2017</v>
      </c>
      <c r="I488" s="6">
        <f>MONTH(Table1[[#This Row],[OrderDate]])</f>
        <v>9</v>
      </c>
      <c r="J488" s="1">
        <v>42993</v>
      </c>
      <c r="K488">
        <v>7</v>
      </c>
      <c r="L488" t="s">
        <v>1233</v>
      </c>
      <c r="M488" t="s">
        <v>738</v>
      </c>
      <c r="N488" t="s">
        <v>51</v>
      </c>
      <c r="O488" t="s">
        <v>52</v>
      </c>
      <c r="P488" t="str">
        <f>UPPER(Table1[[#This Row],[CustomerCountry]])</f>
        <v>AUSTRALIA</v>
      </c>
      <c r="Q488" t="s">
        <v>23</v>
      </c>
      <c r="R488" t="s">
        <v>24</v>
      </c>
      <c r="S488" t="s">
        <v>25</v>
      </c>
      <c r="T488" t="s">
        <v>26</v>
      </c>
      <c r="U488" t="s">
        <v>27</v>
      </c>
    </row>
    <row r="489" spans="1:21" x14ac:dyDescent="0.3">
      <c r="A489" t="s">
        <v>1234</v>
      </c>
      <c r="B489" t="str">
        <f>RIGHT(Table1[[#This Row],[OrderNo]],5)</f>
        <v>44359</v>
      </c>
      <c r="C489">
        <v>44359001</v>
      </c>
      <c r="D489">
        <v>1</v>
      </c>
      <c r="E489" s="2">
        <v>2171.29</v>
      </c>
      <c r="F489" s="2">
        <v>3578.27</v>
      </c>
      <c r="G489" s="1">
        <v>42987</v>
      </c>
      <c r="H489" s="6">
        <f>YEAR(Table1[[#This Row],[OrderDate]])</f>
        <v>2017</v>
      </c>
      <c r="I489" s="6">
        <f>MONTH(Table1[[#This Row],[OrderDate]])</f>
        <v>9</v>
      </c>
      <c r="J489" s="1">
        <v>42992</v>
      </c>
      <c r="K489">
        <v>5</v>
      </c>
      <c r="L489" t="s">
        <v>1235</v>
      </c>
      <c r="M489" t="s">
        <v>350</v>
      </c>
      <c r="N489" t="s">
        <v>78</v>
      </c>
      <c r="O489" t="s">
        <v>79</v>
      </c>
      <c r="P489" t="str">
        <f>UPPER(Table1[[#This Row],[CustomerCountry]])</f>
        <v>UNITED KINGDOM</v>
      </c>
      <c r="Q489" t="s">
        <v>23</v>
      </c>
      <c r="R489" t="s">
        <v>24</v>
      </c>
      <c r="S489" t="s">
        <v>55</v>
      </c>
      <c r="T489" t="s">
        <v>26</v>
      </c>
      <c r="U489" t="s">
        <v>27</v>
      </c>
    </row>
    <row r="490" spans="1:21" x14ac:dyDescent="0.3">
      <c r="A490" t="s">
        <v>1236</v>
      </c>
      <c r="B490" t="str">
        <f>RIGHT(Table1[[#This Row],[OrderNo]],5)</f>
        <v>44360</v>
      </c>
      <c r="C490">
        <v>44360001</v>
      </c>
      <c r="D490">
        <v>1</v>
      </c>
      <c r="E490" s="2">
        <v>2171.29</v>
      </c>
      <c r="F490" s="2">
        <v>3578.27</v>
      </c>
      <c r="G490" s="1">
        <v>42987</v>
      </c>
      <c r="H490" s="6">
        <f>YEAR(Table1[[#This Row],[OrderDate]])</f>
        <v>2017</v>
      </c>
      <c r="I490" s="6">
        <f>MONTH(Table1[[#This Row],[OrderDate]])</f>
        <v>9</v>
      </c>
      <c r="J490" s="1">
        <v>42993</v>
      </c>
      <c r="K490">
        <v>6</v>
      </c>
      <c r="L490" t="s">
        <v>1237</v>
      </c>
      <c r="M490" t="s">
        <v>102</v>
      </c>
      <c r="N490" t="s">
        <v>78</v>
      </c>
      <c r="O490" t="s">
        <v>79</v>
      </c>
      <c r="P490" t="str">
        <f>UPPER(Table1[[#This Row],[CustomerCountry]])</f>
        <v>UNITED KINGDOM</v>
      </c>
      <c r="Q490" t="s">
        <v>23</v>
      </c>
      <c r="R490" t="s">
        <v>24</v>
      </c>
      <c r="S490" t="s">
        <v>55</v>
      </c>
      <c r="T490" t="s">
        <v>26</v>
      </c>
      <c r="U490" t="s">
        <v>27</v>
      </c>
    </row>
    <row r="491" spans="1:21" x14ac:dyDescent="0.3">
      <c r="A491" t="s">
        <v>1238</v>
      </c>
      <c r="B491" t="str">
        <f>RIGHT(Table1[[#This Row],[OrderNo]],5)</f>
        <v>44361</v>
      </c>
      <c r="C491">
        <v>44361001</v>
      </c>
      <c r="D491">
        <v>1</v>
      </c>
      <c r="E491" s="2">
        <v>2171.29</v>
      </c>
      <c r="F491" s="2">
        <v>3578.27</v>
      </c>
      <c r="G491" s="1">
        <v>42987</v>
      </c>
      <c r="H491" s="6">
        <f>YEAR(Table1[[#This Row],[OrderDate]])</f>
        <v>2017</v>
      </c>
      <c r="I491" s="6">
        <f>MONTH(Table1[[#This Row],[OrderDate]])</f>
        <v>9</v>
      </c>
      <c r="J491" s="1">
        <v>42989</v>
      </c>
      <c r="K491">
        <v>2</v>
      </c>
      <c r="L491" t="s">
        <v>1239</v>
      </c>
      <c r="M491" t="s">
        <v>1240</v>
      </c>
      <c r="N491" t="s">
        <v>138</v>
      </c>
      <c r="O491" t="s">
        <v>96</v>
      </c>
      <c r="P491" t="str">
        <f>UPPER(Table1[[#This Row],[CustomerCountry]])</f>
        <v>GERMANY</v>
      </c>
      <c r="Q491" t="s">
        <v>23</v>
      </c>
      <c r="R491" t="s">
        <v>24</v>
      </c>
      <c r="S491" t="s">
        <v>25</v>
      </c>
      <c r="T491" t="s">
        <v>26</v>
      </c>
      <c r="U491" t="s">
        <v>27</v>
      </c>
    </row>
    <row r="492" spans="1:21" x14ac:dyDescent="0.3">
      <c r="A492" t="s">
        <v>1241</v>
      </c>
      <c r="B492" t="str">
        <f>RIGHT(Table1[[#This Row],[OrderNo]],5)</f>
        <v>44362</v>
      </c>
      <c r="C492">
        <v>44362001</v>
      </c>
      <c r="D492">
        <v>1</v>
      </c>
      <c r="E492" s="2">
        <v>2171.29</v>
      </c>
      <c r="F492" s="2">
        <v>3578.27</v>
      </c>
      <c r="G492" s="1">
        <v>42987</v>
      </c>
      <c r="H492" s="6">
        <f>YEAR(Table1[[#This Row],[OrderDate]])</f>
        <v>2017</v>
      </c>
      <c r="I492" s="6">
        <f>MONTH(Table1[[#This Row],[OrderDate]])</f>
        <v>9</v>
      </c>
      <c r="J492" s="1">
        <v>42989</v>
      </c>
      <c r="K492">
        <v>2</v>
      </c>
      <c r="L492" t="s">
        <v>1242</v>
      </c>
      <c r="M492" t="s">
        <v>70</v>
      </c>
      <c r="N492" t="s">
        <v>45</v>
      </c>
      <c r="O492" t="s">
        <v>41</v>
      </c>
      <c r="P492" t="str">
        <f>UPPER(Table1[[#This Row],[CustomerCountry]])</f>
        <v>UNITED STATES</v>
      </c>
      <c r="Q492" t="s">
        <v>23</v>
      </c>
      <c r="R492" t="s">
        <v>24</v>
      </c>
      <c r="S492" t="s">
        <v>25</v>
      </c>
      <c r="T492" t="s">
        <v>26</v>
      </c>
      <c r="U492" t="s">
        <v>27</v>
      </c>
    </row>
    <row r="493" spans="1:21" x14ac:dyDescent="0.3">
      <c r="A493" t="s">
        <v>1243</v>
      </c>
      <c r="B493" t="str">
        <f>RIGHT(Table1[[#This Row],[OrderNo]],5)</f>
        <v>44363</v>
      </c>
      <c r="C493">
        <v>44363001</v>
      </c>
      <c r="D493">
        <v>1</v>
      </c>
      <c r="E493" s="2">
        <v>2171.29</v>
      </c>
      <c r="F493" s="2">
        <v>3578.27</v>
      </c>
      <c r="G493" s="1">
        <v>42987</v>
      </c>
      <c r="H493" s="6">
        <f>YEAR(Table1[[#This Row],[OrderDate]])</f>
        <v>2017</v>
      </c>
      <c r="I493" s="6">
        <f>MONTH(Table1[[#This Row],[OrderDate]])</f>
        <v>9</v>
      </c>
      <c r="J493" s="1">
        <v>42990</v>
      </c>
      <c r="K493">
        <v>3</v>
      </c>
      <c r="L493" t="s">
        <v>1244</v>
      </c>
      <c r="M493" t="s">
        <v>1187</v>
      </c>
      <c r="N493" t="s">
        <v>40</v>
      </c>
      <c r="O493" t="s">
        <v>41</v>
      </c>
      <c r="P493" t="str">
        <f>UPPER(Table1[[#This Row],[CustomerCountry]])</f>
        <v>UNITED STATES</v>
      </c>
      <c r="Q493" t="s">
        <v>23</v>
      </c>
      <c r="R493" t="s">
        <v>24</v>
      </c>
      <c r="S493" t="s">
        <v>71</v>
      </c>
      <c r="T493" t="s">
        <v>26</v>
      </c>
      <c r="U493" t="s">
        <v>27</v>
      </c>
    </row>
    <row r="494" spans="1:21" x14ac:dyDescent="0.3">
      <c r="A494" t="s">
        <v>1245</v>
      </c>
      <c r="B494" t="str">
        <f>RIGHT(Table1[[#This Row],[OrderNo]],5)</f>
        <v>44364</v>
      </c>
      <c r="C494">
        <v>44364001</v>
      </c>
      <c r="D494">
        <v>1</v>
      </c>
      <c r="E494" s="2">
        <v>1898.09</v>
      </c>
      <c r="F494" s="2">
        <v>3374.99</v>
      </c>
      <c r="G494" s="1">
        <v>42987</v>
      </c>
      <c r="H494" s="6">
        <f>YEAR(Table1[[#This Row],[OrderDate]])</f>
        <v>2017</v>
      </c>
      <c r="I494" s="6">
        <f>MONTH(Table1[[#This Row],[OrderDate]])</f>
        <v>9</v>
      </c>
      <c r="J494" s="1">
        <v>42997</v>
      </c>
      <c r="K494">
        <v>10</v>
      </c>
      <c r="L494" t="s">
        <v>1246</v>
      </c>
      <c r="M494" t="s">
        <v>62</v>
      </c>
      <c r="N494" t="s">
        <v>63</v>
      </c>
      <c r="O494" t="s">
        <v>52</v>
      </c>
      <c r="P494" t="str">
        <f>UPPER(Table1[[#This Row],[CustomerCountry]])</f>
        <v>AUSTRALIA</v>
      </c>
      <c r="Q494" t="s">
        <v>23</v>
      </c>
      <c r="R494" t="s">
        <v>33</v>
      </c>
      <c r="S494" t="s">
        <v>419</v>
      </c>
      <c r="T494" t="s">
        <v>1</v>
      </c>
      <c r="U494" t="s">
        <v>36</v>
      </c>
    </row>
    <row r="495" spans="1:21" x14ac:dyDescent="0.3">
      <c r="A495" t="s">
        <v>1247</v>
      </c>
      <c r="B495" t="str">
        <f>RIGHT(Table1[[#This Row],[OrderNo]],5)</f>
        <v>44365</v>
      </c>
      <c r="C495">
        <v>44365001</v>
      </c>
      <c r="D495">
        <v>1</v>
      </c>
      <c r="E495" s="2">
        <v>2171.29</v>
      </c>
      <c r="F495" s="2">
        <v>3578.27</v>
      </c>
      <c r="G495" s="1">
        <v>42987</v>
      </c>
      <c r="H495" s="6">
        <f>YEAR(Table1[[#This Row],[OrderDate]])</f>
        <v>2017</v>
      </c>
      <c r="I495" s="6">
        <f>MONTH(Table1[[#This Row],[OrderDate]])</f>
        <v>9</v>
      </c>
      <c r="J495" s="1">
        <v>42997</v>
      </c>
      <c r="K495">
        <v>10</v>
      </c>
      <c r="L495" t="s">
        <v>1248</v>
      </c>
      <c r="M495" t="s">
        <v>747</v>
      </c>
      <c r="N495" t="s">
        <v>51</v>
      </c>
      <c r="O495" t="s">
        <v>52</v>
      </c>
      <c r="P495" t="str">
        <f>UPPER(Table1[[#This Row],[CustomerCountry]])</f>
        <v>AUSTRALIA</v>
      </c>
      <c r="Q495" t="s">
        <v>23</v>
      </c>
      <c r="R495" t="s">
        <v>24</v>
      </c>
      <c r="S495" t="s">
        <v>84</v>
      </c>
      <c r="T495" t="s">
        <v>26</v>
      </c>
      <c r="U495" t="s">
        <v>27</v>
      </c>
    </row>
    <row r="496" spans="1:21" x14ac:dyDescent="0.3">
      <c r="A496" t="s">
        <v>1249</v>
      </c>
      <c r="B496" t="str">
        <f>RIGHT(Table1[[#This Row],[OrderNo]],5)</f>
        <v>44366</v>
      </c>
      <c r="C496">
        <v>44366001</v>
      </c>
      <c r="D496">
        <v>1</v>
      </c>
      <c r="E496" s="2">
        <v>2171.29</v>
      </c>
      <c r="F496" s="2">
        <v>3578.27</v>
      </c>
      <c r="G496" s="1">
        <v>42987</v>
      </c>
      <c r="H496" s="6">
        <f>YEAR(Table1[[#This Row],[OrderDate]])</f>
        <v>2017</v>
      </c>
      <c r="I496" s="6">
        <f>MONTH(Table1[[#This Row],[OrderDate]])</f>
        <v>9</v>
      </c>
      <c r="J496" s="1">
        <v>42997</v>
      </c>
      <c r="K496">
        <v>10</v>
      </c>
      <c r="L496" t="s">
        <v>1250</v>
      </c>
      <c r="M496" t="s">
        <v>144</v>
      </c>
      <c r="N496" t="s">
        <v>63</v>
      </c>
      <c r="O496" t="s">
        <v>52</v>
      </c>
      <c r="P496" t="str">
        <f>UPPER(Table1[[#This Row],[CustomerCountry]])</f>
        <v>AUSTRALIA</v>
      </c>
      <c r="Q496" t="s">
        <v>23</v>
      </c>
      <c r="R496" t="s">
        <v>24</v>
      </c>
      <c r="S496" t="s">
        <v>84</v>
      </c>
      <c r="T496" t="s">
        <v>26</v>
      </c>
      <c r="U496" t="s">
        <v>27</v>
      </c>
    </row>
    <row r="497" spans="1:21" x14ac:dyDescent="0.3">
      <c r="A497" t="s">
        <v>1251</v>
      </c>
      <c r="B497" t="str">
        <f>RIGHT(Table1[[#This Row],[OrderNo]],5)</f>
        <v>44367</v>
      </c>
      <c r="C497">
        <v>44367001</v>
      </c>
      <c r="D497">
        <v>1</v>
      </c>
      <c r="E497" s="2">
        <v>413.15</v>
      </c>
      <c r="F497" s="2">
        <v>699.1</v>
      </c>
      <c r="G497" s="1">
        <v>42987</v>
      </c>
      <c r="H497" s="6">
        <f>YEAR(Table1[[#This Row],[OrderDate]])</f>
        <v>2017</v>
      </c>
      <c r="I497" s="6">
        <f>MONTH(Table1[[#This Row],[OrderDate]])</f>
        <v>9</v>
      </c>
      <c r="J497" s="1">
        <v>42991</v>
      </c>
      <c r="K497">
        <v>4</v>
      </c>
      <c r="L497" t="s">
        <v>1252</v>
      </c>
      <c r="M497" t="s">
        <v>199</v>
      </c>
      <c r="N497" t="s">
        <v>51</v>
      </c>
      <c r="O497" t="s">
        <v>52</v>
      </c>
      <c r="P497" t="str">
        <f>UPPER(Table1[[#This Row],[CustomerCountry]])</f>
        <v>AUSTRALIA</v>
      </c>
      <c r="Q497" t="s">
        <v>23</v>
      </c>
      <c r="R497" t="s">
        <v>24</v>
      </c>
      <c r="S497" t="s">
        <v>364</v>
      </c>
      <c r="T497" t="s">
        <v>26</v>
      </c>
      <c r="U497" t="s">
        <v>47</v>
      </c>
    </row>
    <row r="498" spans="1:21" x14ac:dyDescent="0.3">
      <c r="A498" t="s">
        <v>1253</v>
      </c>
      <c r="B498" t="str">
        <f>RIGHT(Table1[[#This Row],[OrderNo]],5)</f>
        <v>44368</v>
      </c>
      <c r="C498">
        <v>44368001</v>
      </c>
      <c r="D498">
        <v>1</v>
      </c>
      <c r="E498" s="2">
        <v>2171.29</v>
      </c>
      <c r="F498" s="2">
        <v>3578.27</v>
      </c>
      <c r="G498" s="1">
        <v>42988</v>
      </c>
      <c r="H498" s="6">
        <f>YEAR(Table1[[#This Row],[OrderDate]])</f>
        <v>2017</v>
      </c>
      <c r="I498" s="6">
        <f>MONTH(Table1[[#This Row],[OrderDate]])</f>
        <v>9</v>
      </c>
      <c r="J498" s="1">
        <v>42995</v>
      </c>
      <c r="K498">
        <v>7</v>
      </c>
      <c r="L498" t="s">
        <v>1254</v>
      </c>
      <c r="M498" t="s">
        <v>360</v>
      </c>
      <c r="N498" t="s">
        <v>78</v>
      </c>
      <c r="O498" t="s">
        <v>79</v>
      </c>
      <c r="P498" t="str">
        <f>UPPER(Table1[[#This Row],[CustomerCountry]])</f>
        <v>UNITED KINGDOM</v>
      </c>
      <c r="Q498" t="s">
        <v>23</v>
      </c>
      <c r="R498" t="s">
        <v>24</v>
      </c>
      <c r="S498" t="s">
        <v>88</v>
      </c>
      <c r="T498" t="s">
        <v>26</v>
      </c>
      <c r="U498" t="s">
        <v>27</v>
      </c>
    </row>
    <row r="499" spans="1:21" x14ac:dyDescent="0.3">
      <c r="A499" t="s">
        <v>1255</v>
      </c>
      <c r="B499" t="str">
        <f>RIGHT(Table1[[#This Row],[OrderNo]],5)</f>
        <v>44369</v>
      </c>
      <c r="C499">
        <v>44369001</v>
      </c>
      <c r="D499">
        <v>1</v>
      </c>
      <c r="E499" s="2">
        <v>2171.29</v>
      </c>
      <c r="F499" s="2">
        <v>3578.27</v>
      </c>
      <c r="G499" s="1">
        <v>42988</v>
      </c>
      <c r="H499" s="6">
        <f>YEAR(Table1[[#This Row],[OrderDate]])</f>
        <v>2017</v>
      </c>
      <c r="I499" s="6">
        <f>MONTH(Table1[[#This Row],[OrderDate]])</f>
        <v>9</v>
      </c>
      <c r="J499" s="1">
        <v>42994</v>
      </c>
      <c r="K499">
        <v>6</v>
      </c>
      <c r="L499" t="s">
        <v>1256</v>
      </c>
      <c r="M499" t="s">
        <v>141</v>
      </c>
      <c r="N499" t="s">
        <v>45</v>
      </c>
      <c r="O499" t="s">
        <v>41</v>
      </c>
      <c r="P499" t="str">
        <f>UPPER(Table1[[#This Row],[CustomerCountry]])</f>
        <v>UNITED STATES</v>
      </c>
      <c r="Q499" t="s">
        <v>23</v>
      </c>
      <c r="R499" t="s">
        <v>24</v>
      </c>
      <c r="S499" t="s">
        <v>25</v>
      </c>
      <c r="T499" t="s">
        <v>26</v>
      </c>
      <c r="U499" t="s">
        <v>27</v>
      </c>
    </row>
    <row r="500" spans="1:21" x14ac:dyDescent="0.3">
      <c r="A500" t="s">
        <v>1257</v>
      </c>
      <c r="B500" t="str">
        <f>RIGHT(Table1[[#This Row],[OrderNo]],5)</f>
        <v>44370</v>
      </c>
      <c r="C500">
        <v>44370001</v>
      </c>
      <c r="D500">
        <v>1</v>
      </c>
      <c r="E500" s="2">
        <v>2171.29</v>
      </c>
      <c r="F500" s="2">
        <v>3578.27</v>
      </c>
      <c r="G500" s="1">
        <v>42988</v>
      </c>
      <c r="H500" s="6">
        <f>YEAR(Table1[[#This Row],[OrderDate]])</f>
        <v>2017</v>
      </c>
      <c r="I500" s="6">
        <f>MONTH(Table1[[#This Row],[OrderDate]])</f>
        <v>9</v>
      </c>
      <c r="J500" s="1">
        <v>42990</v>
      </c>
      <c r="K500">
        <v>2</v>
      </c>
      <c r="L500" t="s">
        <v>1258</v>
      </c>
      <c r="M500" t="s">
        <v>565</v>
      </c>
      <c r="N500" t="s">
        <v>51</v>
      </c>
      <c r="O500" t="s">
        <v>52</v>
      </c>
      <c r="P500" t="str">
        <f>UPPER(Table1[[#This Row],[CustomerCountry]])</f>
        <v>AUSTRALIA</v>
      </c>
      <c r="Q500" t="s">
        <v>23</v>
      </c>
      <c r="R500" t="s">
        <v>24</v>
      </c>
      <c r="S500" t="s">
        <v>84</v>
      </c>
      <c r="T500" t="s">
        <v>26</v>
      </c>
      <c r="U500" t="s">
        <v>27</v>
      </c>
    </row>
    <row r="501" spans="1:21" x14ac:dyDescent="0.3">
      <c r="A501" t="s">
        <v>1259</v>
      </c>
      <c r="B501" t="str">
        <f>RIGHT(Table1[[#This Row],[OrderNo]],5)</f>
        <v>44371</v>
      </c>
      <c r="C501">
        <v>44371001</v>
      </c>
      <c r="D501">
        <v>1</v>
      </c>
      <c r="E501" s="2">
        <v>2171.29</v>
      </c>
      <c r="F501" s="2">
        <v>3578.27</v>
      </c>
      <c r="G501" s="1">
        <v>42988</v>
      </c>
      <c r="H501" s="6">
        <f>YEAR(Table1[[#This Row],[OrderDate]])</f>
        <v>2017</v>
      </c>
      <c r="I501" s="6">
        <f>MONTH(Table1[[#This Row],[OrderDate]])</f>
        <v>9</v>
      </c>
      <c r="J501" s="1">
        <v>42993</v>
      </c>
      <c r="K501">
        <v>5</v>
      </c>
      <c r="L501" t="s">
        <v>1260</v>
      </c>
      <c r="M501" t="s">
        <v>58</v>
      </c>
      <c r="N501" t="s">
        <v>59</v>
      </c>
      <c r="O501" t="s">
        <v>52</v>
      </c>
      <c r="P501" t="str">
        <f>UPPER(Table1[[#This Row],[CustomerCountry]])</f>
        <v>AUSTRALIA</v>
      </c>
      <c r="Q501" t="s">
        <v>23</v>
      </c>
      <c r="R501" t="s">
        <v>24</v>
      </c>
      <c r="S501" t="s">
        <v>55</v>
      </c>
      <c r="T501" t="s">
        <v>26</v>
      </c>
      <c r="U501" t="s">
        <v>27</v>
      </c>
    </row>
    <row r="502" spans="1:21" x14ac:dyDescent="0.3">
      <c r="A502" t="s">
        <v>1261</v>
      </c>
      <c r="B502" t="str">
        <f>RIGHT(Table1[[#This Row],[OrderNo]],5)</f>
        <v>44372</v>
      </c>
      <c r="C502">
        <v>44372001</v>
      </c>
      <c r="D502">
        <v>1</v>
      </c>
      <c r="E502" s="2">
        <v>2171.29</v>
      </c>
      <c r="F502" s="2">
        <v>3578.27</v>
      </c>
      <c r="G502" s="1">
        <v>42988</v>
      </c>
      <c r="H502" s="6">
        <f>YEAR(Table1[[#This Row],[OrderDate]])</f>
        <v>2017</v>
      </c>
      <c r="I502" s="6">
        <f>MONTH(Table1[[#This Row],[OrderDate]])</f>
        <v>9</v>
      </c>
      <c r="J502" s="1">
        <v>42995</v>
      </c>
      <c r="K502">
        <v>7</v>
      </c>
      <c r="L502" t="s">
        <v>1262</v>
      </c>
      <c r="M502" t="s">
        <v>396</v>
      </c>
      <c r="N502" t="s">
        <v>106</v>
      </c>
      <c r="O502" t="s">
        <v>52</v>
      </c>
      <c r="P502" t="str">
        <f>UPPER(Table1[[#This Row],[CustomerCountry]])</f>
        <v>AUSTRALIA</v>
      </c>
      <c r="Q502" t="s">
        <v>23</v>
      </c>
      <c r="R502" t="s">
        <v>24</v>
      </c>
      <c r="S502" t="s">
        <v>25</v>
      </c>
      <c r="T502" t="s">
        <v>26</v>
      </c>
      <c r="U502" t="s">
        <v>27</v>
      </c>
    </row>
    <row r="503" spans="1:21" x14ac:dyDescent="0.3">
      <c r="A503" t="s">
        <v>1263</v>
      </c>
      <c r="B503" t="str">
        <f>RIGHT(Table1[[#This Row],[OrderNo]],5)</f>
        <v>44373</v>
      </c>
      <c r="C503">
        <v>44373001</v>
      </c>
      <c r="D503">
        <v>1</v>
      </c>
      <c r="E503" s="2">
        <v>2171.29</v>
      </c>
      <c r="F503" s="2">
        <v>3578.27</v>
      </c>
      <c r="G503" s="1">
        <v>42989</v>
      </c>
      <c r="H503" s="6">
        <f>YEAR(Table1[[#This Row],[OrderDate]])</f>
        <v>2017</v>
      </c>
      <c r="I503" s="6">
        <f>MONTH(Table1[[#This Row],[OrderDate]])</f>
        <v>9</v>
      </c>
      <c r="J503" s="1">
        <v>42998</v>
      </c>
      <c r="K503">
        <v>9</v>
      </c>
      <c r="L503" t="s">
        <v>1264</v>
      </c>
      <c r="M503" t="s">
        <v>662</v>
      </c>
      <c r="N503" t="s">
        <v>777</v>
      </c>
      <c r="O503" t="s">
        <v>96</v>
      </c>
      <c r="P503" t="str">
        <f>UPPER(Table1[[#This Row],[CustomerCountry]])</f>
        <v>GERMANY</v>
      </c>
      <c r="Q503" t="s">
        <v>23</v>
      </c>
      <c r="R503" t="s">
        <v>24</v>
      </c>
      <c r="S503" t="s">
        <v>25</v>
      </c>
      <c r="T503" t="s">
        <v>26</v>
      </c>
      <c r="U503" t="s">
        <v>27</v>
      </c>
    </row>
    <row r="504" spans="1:21" x14ac:dyDescent="0.3">
      <c r="A504" t="s">
        <v>1265</v>
      </c>
      <c r="B504" t="str">
        <f>RIGHT(Table1[[#This Row],[OrderNo]],5)</f>
        <v>44374</v>
      </c>
      <c r="C504">
        <v>44374001</v>
      </c>
      <c r="D504">
        <v>1</v>
      </c>
      <c r="E504" s="2">
        <v>2171.29</v>
      </c>
      <c r="F504" s="2">
        <v>3578.27</v>
      </c>
      <c r="G504" s="1">
        <v>42989</v>
      </c>
      <c r="H504" s="6">
        <f>YEAR(Table1[[#This Row],[OrderDate]])</f>
        <v>2017</v>
      </c>
      <c r="I504" s="6">
        <f>MONTH(Table1[[#This Row],[OrderDate]])</f>
        <v>9</v>
      </c>
      <c r="J504" s="1">
        <v>42996</v>
      </c>
      <c r="K504">
        <v>7</v>
      </c>
      <c r="L504" t="s">
        <v>1266</v>
      </c>
      <c r="M504" t="s">
        <v>190</v>
      </c>
      <c r="N504" t="s">
        <v>78</v>
      </c>
      <c r="O504" t="s">
        <v>79</v>
      </c>
      <c r="P504" t="str">
        <f>UPPER(Table1[[#This Row],[CustomerCountry]])</f>
        <v>UNITED KINGDOM</v>
      </c>
      <c r="Q504" t="s">
        <v>23</v>
      </c>
      <c r="R504" t="s">
        <v>24</v>
      </c>
      <c r="S504" t="s">
        <v>25</v>
      </c>
      <c r="T504" t="s">
        <v>26</v>
      </c>
      <c r="U504" t="s">
        <v>27</v>
      </c>
    </row>
    <row r="505" spans="1:21" x14ac:dyDescent="0.3">
      <c r="A505" t="s">
        <v>1267</v>
      </c>
      <c r="B505" t="str">
        <f>RIGHT(Table1[[#This Row],[OrderNo]],5)</f>
        <v>44375</v>
      </c>
      <c r="C505">
        <v>44375001</v>
      </c>
      <c r="D505">
        <v>1</v>
      </c>
      <c r="E505" s="2">
        <v>2171.29</v>
      </c>
      <c r="F505" s="2">
        <v>3578.27</v>
      </c>
      <c r="G505" s="1">
        <v>42989</v>
      </c>
      <c r="H505" s="6">
        <f>YEAR(Table1[[#This Row],[OrderDate]])</f>
        <v>2017</v>
      </c>
      <c r="I505" s="6">
        <f>MONTH(Table1[[#This Row],[OrderDate]])</f>
        <v>9</v>
      </c>
      <c r="J505" s="1">
        <v>42993</v>
      </c>
      <c r="K505">
        <v>4</v>
      </c>
      <c r="L505" t="s">
        <v>1268</v>
      </c>
      <c r="M505" t="s">
        <v>1269</v>
      </c>
      <c r="N505" t="s">
        <v>78</v>
      </c>
      <c r="O505" t="s">
        <v>79</v>
      </c>
      <c r="P505" t="str">
        <f>UPPER(Table1[[#This Row],[CustomerCountry]])</f>
        <v>UNITED KINGDOM</v>
      </c>
      <c r="Q505" t="s">
        <v>23</v>
      </c>
      <c r="R505" t="s">
        <v>24</v>
      </c>
      <c r="S505" t="s">
        <v>25</v>
      </c>
      <c r="T505" t="s">
        <v>26</v>
      </c>
      <c r="U505" t="s">
        <v>27</v>
      </c>
    </row>
    <row r="506" spans="1:21" x14ac:dyDescent="0.3">
      <c r="A506" t="s">
        <v>1270</v>
      </c>
      <c r="B506" t="str">
        <f>RIGHT(Table1[[#This Row],[OrderNo]],5)</f>
        <v>44376</v>
      </c>
      <c r="C506">
        <v>44376001</v>
      </c>
      <c r="D506">
        <v>1</v>
      </c>
      <c r="E506" s="2">
        <v>1898.09</v>
      </c>
      <c r="F506" s="2">
        <v>3374.99</v>
      </c>
      <c r="G506" s="1">
        <v>42989</v>
      </c>
      <c r="H506" s="6">
        <f>YEAR(Table1[[#This Row],[OrderDate]])</f>
        <v>2017</v>
      </c>
      <c r="I506" s="6">
        <f>MONTH(Table1[[#This Row],[OrderDate]])</f>
        <v>9</v>
      </c>
      <c r="J506" s="1">
        <v>42992</v>
      </c>
      <c r="K506">
        <v>3</v>
      </c>
      <c r="L506" t="s">
        <v>1271</v>
      </c>
      <c r="M506" t="s">
        <v>782</v>
      </c>
      <c r="N506" t="s">
        <v>95</v>
      </c>
      <c r="O506" t="s">
        <v>96</v>
      </c>
      <c r="P506" t="str">
        <f>UPPER(Table1[[#This Row],[CustomerCountry]])</f>
        <v>GERMANY</v>
      </c>
      <c r="Q506" t="s">
        <v>23</v>
      </c>
      <c r="R506" t="s">
        <v>33</v>
      </c>
      <c r="S506" t="s">
        <v>435</v>
      </c>
      <c r="T506" t="s">
        <v>1</v>
      </c>
      <c r="U506" t="s">
        <v>36</v>
      </c>
    </row>
    <row r="507" spans="1:21" x14ac:dyDescent="0.3">
      <c r="A507" t="s">
        <v>1272</v>
      </c>
      <c r="B507" t="str">
        <f>RIGHT(Table1[[#This Row],[OrderNo]],5)</f>
        <v>44377</v>
      </c>
      <c r="C507">
        <v>44377001</v>
      </c>
      <c r="D507">
        <v>1</v>
      </c>
      <c r="E507" s="2">
        <v>2171.29</v>
      </c>
      <c r="F507" s="2">
        <v>3578.27</v>
      </c>
      <c r="G507" s="1">
        <v>42989</v>
      </c>
      <c r="H507" s="6">
        <f>YEAR(Table1[[#This Row],[OrderDate]])</f>
        <v>2017</v>
      </c>
      <c r="I507" s="6">
        <f>MONTH(Table1[[#This Row],[OrderDate]])</f>
        <v>9</v>
      </c>
      <c r="J507" s="1">
        <v>42992</v>
      </c>
      <c r="K507">
        <v>3</v>
      </c>
      <c r="L507" t="s">
        <v>1273</v>
      </c>
      <c r="M507" t="s">
        <v>141</v>
      </c>
      <c r="N507" t="s">
        <v>45</v>
      </c>
      <c r="O507" t="s">
        <v>41</v>
      </c>
      <c r="P507" t="str">
        <f>UPPER(Table1[[#This Row],[CustomerCountry]])</f>
        <v>UNITED STATES</v>
      </c>
      <c r="Q507" t="s">
        <v>23</v>
      </c>
      <c r="R507" t="s">
        <v>24</v>
      </c>
      <c r="S507" t="s">
        <v>25</v>
      </c>
      <c r="T507" t="s">
        <v>26</v>
      </c>
      <c r="U507" t="s">
        <v>27</v>
      </c>
    </row>
    <row r="508" spans="1:21" x14ac:dyDescent="0.3">
      <c r="A508" t="s">
        <v>1274</v>
      </c>
      <c r="B508" t="str">
        <f>RIGHT(Table1[[#This Row],[OrderNo]],5)</f>
        <v>44378</v>
      </c>
      <c r="C508">
        <v>44378001</v>
      </c>
      <c r="D508">
        <v>1</v>
      </c>
      <c r="E508" s="2">
        <v>1898.09</v>
      </c>
      <c r="F508" s="2">
        <v>3374.99</v>
      </c>
      <c r="G508" s="1">
        <v>42989</v>
      </c>
      <c r="H508" s="6">
        <f>YEAR(Table1[[#This Row],[OrderDate]])</f>
        <v>2017</v>
      </c>
      <c r="I508" s="6">
        <f>MONTH(Table1[[#This Row],[OrderDate]])</f>
        <v>9</v>
      </c>
      <c r="J508" s="1">
        <v>42995</v>
      </c>
      <c r="K508">
        <v>6</v>
      </c>
      <c r="L508" t="s">
        <v>1275</v>
      </c>
      <c r="M508" t="s">
        <v>267</v>
      </c>
      <c r="N508" t="s">
        <v>115</v>
      </c>
      <c r="O508" t="s">
        <v>41</v>
      </c>
      <c r="P508" t="str">
        <f>UPPER(Table1[[#This Row],[CustomerCountry]])</f>
        <v>UNITED STATES</v>
      </c>
      <c r="Q508" t="s">
        <v>23</v>
      </c>
      <c r="R508" t="s">
        <v>33</v>
      </c>
      <c r="S508" t="s">
        <v>435</v>
      </c>
      <c r="T508" t="s">
        <v>1</v>
      </c>
      <c r="U508" t="s">
        <v>36</v>
      </c>
    </row>
    <row r="509" spans="1:21" x14ac:dyDescent="0.3">
      <c r="A509" t="s">
        <v>1276</v>
      </c>
      <c r="B509" t="str">
        <f>RIGHT(Table1[[#This Row],[OrderNo]],5)</f>
        <v>44379</v>
      </c>
      <c r="C509">
        <v>44379001</v>
      </c>
      <c r="D509">
        <v>1</v>
      </c>
      <c r="E509" s="2">
        <v>1898.09</v>
      </c>
      <c r="F509" s="2">
        <v>3374.99</v>
      </c>
      <c r="G509" s="1">
        <v>42989</v>
      </c>
      <c r="H509" s="6">
        <f>YEAR(Table1[[#This Row],[OrderDate]])</f>
        <v>2017</v>
      </c>
      <c r="I509" s="6">
        <f>MONTH(Table1[[#This Row],[OrderDate]])</f>
        <v>9</v>
      </c>
      <c r="J509" s="1">
        <v>42991</v>
      </c>
      <c r="K509">
        <v>2</v>
      </c>
      <c r="L509" t="s">
        <v>1277</v>
      </c>
      <c r="M509" t="s">
        <v>58</v>
      </c>
      <c r="N509" t="s">
        <v>59</v>
      </c>
      <c r="O509" t="s">
        <v>52</v>
      </c>
      <c r="P509" t="str">
        <f>UPPER(Table1[[#This Row],[CustomerCountry]])</f>
        <v>AUSTRALIA</v>
      </c>
      <c r="Q509" t="s">
        <v>23</v>
      </c>
      <c r="R509" t="s">
        <v>33</v>
      </c>
      <c r="S509" t="s">
        <v>64</v>
      </c>
      <c r="T509" t="s">
        <v>1</v>
      </c>
      <c r="U509" t="s">
        <v>36</v>
      </c>
    </row>
    <row r="510" spans="1:21" x14ac:dyDescent="0.3">
      <c r="A510" t="s">
        <v>1278</v>
      </c>
      <c r="B510" t="str">
        <f>RIGHT(Table1[[#This Row],[OrderNo]],5)</f>
        <v>44380</v>
      </c>
      <c r="C510">
        <v>44380001</v>
      </c>
      <c r="D510">
        <v>1</v>
      </c>
      <c r="E510" s="2">
        <v>2171.29</v>
      </c>
      <c r="F510" s="2">
        <v>3578.27</v>
      </c>
      <c r="G510" s="1">
        <v>42989</v>
      </c>
      <c r="H510" s="6">
        <f>YEAR(Table1[[#This Row],[OrderDate]])</f>
        <v>2017</v>
      </c>
      <c r="I510" s="6">
        <f>MONTH(Table1[[#This Row],[OrderDate]])</f>
        <v>9</v>
      </c>
      <c r="J510" s="1">
        <v>42993</v>
      </c>
      <c r="K510">
        <v>4</v>
      </c>
      <c r="L510" t="s">
        <v>1279</v>
      </c>
      <c r="M510" t="s">
        <v>391</v>
      </c>
      <c r="N510" t="s">
        <v>51</v>
      </c>
      <c r="O510" t="s">
        <v>52</v>
      </c>
      <c r="P510" t="str">
        <f>UPPER(Table1[[#This Row],[CustomerCountry]])</f>
        <v>AUSTRALIA</v>
      </c>
      <c r="Q510" t="s">
        <v>23</v>
      </c>
      <c r="R510" t="s">
        <v>24</v>
      </c>
      <c r="S510" t="s">
        <v>25</v>
      </c>
      <c r="T510" t="s">
        <v>26</v>
      </c>
      <c r="U510" t="s">
        <v>27</v>
      </c>
    </row>
    <row r="511" spans="1:21" x14ac:dyDescent="0.3">
      <c r="A511" t="s">
        <v>1280</v>
      </c>
      <c r="B511" t="str">
        <f>RIGHT(Table1[[#This Row],[OrderNo]],5)</f>
        <v>44381</v>
      </c>
      <c r="C511">
        <v>44381001</v>
      </c>
      <c r="D511">
        <v>1</v>
      </c>
      <c r="E511" s="2">
        <v>2171.29</v>
      </c>
      <c r="F511" s="2">
        <v>3578.27</v>
      </c>
      <c r="G511" s="1">
        <v>42990</v>
      </c>
      <c r="H511" s="6">
        <f>YEAR(Table1[[#This Row],[OrderDate]])</f>
        <v>2017</v>
      </c>
      <c r="I511" s="6">
        <f>MONTH(Table1[[#This Row],[OrderDate]])</f>
        <v>9</v>
      </c>
      <c r="J511" s="1">
        <v>42996</v>
      </c>
      <c r="K511">
        <v>6</v>
      </c>
      <c r="L511" t="s">
        <v>1281</v>
      </c>
      <c r="M511" t="s">
        <v>1184</v>
      </c>
      <c r="N511" t="s">
        <v>78</v>
      </c>
      <c r="O511" t="s">
        <v>79</v>
      </c>
      <c r="P511" t="str">
        <f>UPPER(Table1[[#This Row],[CustomerCountry]])</f>
        <v>UNITED KINGDOM</v>
      </c>
      <c r="Q511" t="s">
        <v>23</v>
      </c>
      <c r="R511" t="s">
        <v>24</v>
      </c>
      <c r="S511" t="s">
        <v>84</v>
      </c>
      <c r="T511" t="s">
        <v>26</v>
      </c>
      <c r="U511" t="s">
        <v>27</v>
      </c>
    </row>
    <row r="512" spans="1:21" x14ac:dyDescent="0.3">
      <c r="A512" t="s">
        <v>1282</v>
      </c>
      <c r="B512" t="str">
        <f>RIGHT(Table1[[#This Row],[OrderNo]],5)</f>
        <v>44382</v>
      </c>
      <c r="C512">
        <v>44382001</v>
      </c>
      <c r="D512">
        <v>1</v>
      </c>
      <c r="E512" s="2">
        <v>1912.15</v>
      </c>
      <c r="F512" s="2">
        <v>3399.99</v>
      </c>
      <c r="G512" s="1">
        <v>42990</v>
      </c>
      <c r="H512" s="6">
        <f>YEAR(Table1[[#This Row],[OrderDate]])</f>
        <v>2017</v>
      </c>
      <c r="I512" s="6">
        <f>MONTH(Table1[[#This Row],[OrderDate]])</f>
        <v>9</v>
      </c>
      <c r="J512" s="1">
        <v>42996</v>
      </c>
      <c r="K512">
        <v>6</v>
      </c>
      <c r="L512" t="s">
        <v>1283</v>
      </c>
      <c r="M512" t="s">
        <v>1284</v>
      </c>
      <c r="N512" t="s">
        <v>78</v>
      </c>
      <c r="O512" t="s">
        <v>79</v>
      </c>
      <c r="P512" t="str">
        <f>UPPER(Table1[[#This Row],[CustomerCountry]])</f>
        <v>UNITED KINGDOM</v>
      </c>
      <c r="Q512" t="s">
        <v>23</v>
      </c>
      <c r="R512" t="s">
        <v>33</v>
      </c>
      <c r="S512" t="s">
        <v>194</v>
      </c>
      <c r="T512" t="s">
        <v>35</v>
      </c>
      <c r="U512" t="s">
        <v>36</v>
      </c>
    </row>
    <row r="513" spans="1:21" x14ac:dyDescent="0.3">
      <c r="A513" t="s">
        <v>1285</v>
      </c>
      <c r="B513" t="str">
        <f>RIGHT(Table1[[#This Row],[OrderNo]],5)</f>
        <v>44383</v>
      </c>
      <c r="C513">
        <v>44383001</v>
      </c>
      <c r="D513">
        <v>1</v>
      </c>
      <c r="E513" s="2">
        <v>2171.29</v>
      </c>
      <c r="F513" s="2">
        <v>3578.27</v>
      </c>
      <c r="G513" s="1">
        <v>42990</v>
      </c>
      <c r="H513" s="6">
        <f>YEAR(Table1[[#This Row],[OrderDate]])</f>
        <v>2017</v>
      </c>
      <c r="I513" s="6">
        <f>MONTH(Table1[[#This Row],[OrderDate]])</f>
        <v>9</v>
      </c>
      <c r="J513" s="1">
        <v>42992</v>
      </c>
      <c r="K513">
        <v>2</v>
      </c>
      <c r="L513" t="s">
        <v>1286</v>
      </c>
      <c r="M513" t="s">
        <v>401</v>
      </c>
      <c r="N513" t="s">
        <v>45</v>
      </c>
      <c r="O513" t="s">
        <v>41</v>
      </c>
      <c r="P513" t="str">
        <f>UPPER(Table1[[#This Row],[CustomerCountry]])</f>
        <v>UNITED STATES</v>
      </c>
      <c r="Q513" t="s">
        <v>23</v>
      </c>
      <c r="R513" t="s">
        <v>24</v>
      </c>
      <c r="S513" t="s">
        <v>25</v>
      </c>
      <c r="T513" t="s">
        <v>26</v>
      </c>
      <c r="U513" t="s">
        <v>27</v>
      </c>
    </row>
    <row r="514" spans="1:21" x14ac:dyDescent="0.3">
      <c r="A514" t="s">
        <v>1287</v>
      </c>
      <c r="B514" t="str">
        <f>RIGHT(Table1[[#This Row],[OrderNo]],5)</f>
        <v>44384</v>
      </c>
      <c r="C514">
        <v>44384001</v>
      </c>
      <c r="D514">
        <v>1</v>
      </c>
      <c r="E514" s="2">
        <v>2171.29</v>
      </c>
      <c r="F514" s="2">
        <v>3578.27</v>
      </c>
      <c r="G514" s="1">
        <v>42990</v>
      </c>
      <c r="H514" s="6">
        <f>YEAR(Table1[[#This Row],[OrderDate]])</f>
        <v>2017</v>
      </c>
      <c r="I514" s="6">
        <f>MONTH(Table1[[#This Row],[OrderDate]])</f>
        <v>9</v>
      </c>
      <c r="J514" s="1">
        <v>42995</v>
      </c>
      <c r="K514">
        <v>5</v>
      </c>
      <c r="L514" t="s">
        <v>1288</v>
      </c>
      <c r="M514" t="s">
        <v>118</v>
      </c>
      <c r="N514" t="s">
        <v>45</v>
      </c>
      <c r="O514" t="s">
        <v>41</v>
      </c>
      <c r="P514" t="str">
        <f>UPPER(Table1[[#This Row],[CustomerCountry]])</f>
        <v>UNITED STATES</v>
      </c>
      <c r="Q514" t="s">
        <v>23</v>
      </c>
      <c r="R514" t="s">
        <v>24</v>
      </c>
      <c r="S514" t="s">
        <v>55</v>
      </c>
      <c r="T514" t="s">
        <v>26</v>
      </c>
      <c r="U514" t="s">
        <v>27</v>
      </c>
    </row>
    <row r="515" spans="1:21" x14ac:dyDescent="0.3">
      <c r="A515" t="s">
        <v>1289</v>
      </c>
      <c r="B515" t="str">
        <f>RIGHT(Table1[[#This Row],[OrderNo]],5)</f>
        <v>44385</v>
      </c>
      <c r="C515">
        <v>44385001</v>
      </c>
      <c r="D515">
        <v>1</v>
      </c>
      <c r="E515" s="2">
        <v>2171.29</v>
      </c>
      <c r="F515" s="2">
        <v>3578.27</v>
      </c>
      <c r="G515" s="1">
        <v>42990</v>
      </c>
      <c r="H515" s="6">
        <f>YEAR(Table1[[#This Row],[OrderDate]])</f>
        <v>2017</v>
      </c>
      <c r="I515" s="6">
        <f>MONTH(Table1[[#This Row],[OrderDate]])</f>
        <v>9</v>
      </c>
      <c r="J515" s="1">
        <v>42993</v>
      </c>
      <c r="K515">
        <v>3</v>
      </c>
      <c r="L515" t="s">
        <v>1290</v>
      </c>
      <c r="M515" t="s">
        <v>74</v>
      </c>
      <c r="N515" t="s">
        <v>45</v>
      </c>
      <c r="O515" t="s">
        <v>41</v>
      </c>
      <c r="P515" t="str">
        <f>UPPER(Table1[[#This Row],[CustomerCountry]])</f>
        <v>UNITED STATES</v>
      </c>
      <c r="Q515" t="s">
        <v>23</v>
      </c>
      <c r="R515" t="s">
        <v>24</v>
      </c>
      <c r="S515" t="s">
        <v>88</v>
      </c>
      <c r="T515" t="s">
        <v>26</v>
      </c>
      <c r="U515" t="s">
        <v>27</v>
      </c>
    </row>
    <row r="516" spans="1:21" x14ac:dyDescent="0.3">
      <c r="A516" t="s">
        <v>1291</v>
      </c>
      <c r="B516" t="str">
        <f>RIGHT(Table1[[#This Row],[OrderNo]],5)</f>
        <v>44386</v>
      </c>
      <c r="C516">
        <v>44386001</v>
      </c>
      <c r="D516">
        <v>1</v>
      </c>
      <c r="E516" s="2">
        <v>2171.29</v>
      </c>
      <c r="F516" s="2">
        <v>3578.27</v>
      </c>
      <c r="G516" s="1">
        <v>42990</v>
      </c>
      <c r="H516" s="6">
        <f>YEAR(Table1[[#This Row],[OrderDate]])</f>
        <v>2017</v>
      </c>
      <c r="I516" s="6">
        <f>MONTH(Table1[[#This Row],[OrderDate]])</f>
        <v>9</v>
      </c>
      <c r="J516" s="1">
        <v>42998</v>
      </c>
      <c r="K516">
        <v>8</v>
      </c>
      <c r="L516" t="s">
        <v>1292</v>
      </c>
      <c r="M516" t="s">
        <v>987</v>
      </c>
      <c r="N516" t="s">
        <v>45</v>
      </c>
      <c r="O516" t="s">
        <v>41</v>
      </c>
      <c r="P516" t="str">
        <f>UPPER(Table1[[#This Row],[CustomerCountry]])</f>
        <v>UNITED STATES</v>
      </c>
      <c r="Q516" t="s">
        <v>23</v>
      </c>
      <c r="R516" t="s">
        <v>24</v>
      </c>
      <c r="S516" t="s">
        <v>71</v>
      </c>
      <c r="T516" t="s">
        <v>26</v>
      </c>
      <c r="U516" t="s">
        <v>27</v>
      </c>
    </row>
    <row r="517" spans="1:21" x14ac:dyDescent="0.3">
      <c r="A517" t="s">
        <v>1293</v>
      </c>
      <c r="B517" t="str">
        <f>RIGHT(Table1[[#This Row],[OrderNo]],5)</f>
        <v>44387</v>
      </c>
      <c r="C517">
        <v>44387001</v>
      </c>
      <c r="D517">
        <v>1</v>
      </c>
      <c r="E517" s="2">
        <v>1898.09</v>
      </c>
      <c r="F517" s="2">
        <v>3374.99</v>
      </c>
      <c r="G517" s="1">
        <v>42990</v>
      </c>
      <c r="H517" s="6">
        <f>YEAR(Table1[[#This Row],[OrderDate]])</f>
        <v>2017</v>
      </c>
      <c r="I517" s="6">
        <f>MONTH(Table1[[#This Row],[OrderDate]])</f>
        <v>9</v>
      </c>
      <c r="J517" s="1">
        <v>42996</v>
      </c>
      <c r="K517">
        <v>6</v>
      </c>
      <c r="L517" t="s">
        <v>1294</v>
      </c>
      <c r="M517" t="s">
        <v>504</v>
      </c>
      <c r="N517" t="s">
        <v>51</v>
      </c>
      <c r="O517" t="s">
        <v>52</v>
      </c>
      <c r="P517" t="str">
        <f>UPPER(Table1[[#This Row],[CustomerCountry]])</f>
        <v>AUSTRALIA</v>
      </c>
      <c r="Q517" t="s">
        <v>23</v>
      </c>
      <c r="R517" t="s">
        <v>33</v>
      </c>
      <c r="S517" t="s">
        <v>64</v>
      </c>
      <c r="T517" t="s">
        <v>1</v>
      </c>
      <c r="U517" t="s">
        <v>36</v>
      </c>
    </row>
    <row r="518" spans="1:21" x14ac:dyDescent="0.3">
      <c r="A518" t="s">
        <v>1295</v>
      </c>
      <c r="B518" t="str">
        <f>RIGHT(Table1[[#This Row],[OrderNo]],5)</f>
        <v>44388</v>
      </c>
      <c r="C518">
        <v>44388001</v>
      </c>
      <c r="D518">
        <v>1</v>
      </c>
      <c r="E518" s="2">
        <v>2171.29</v>
      </c>
      <c r="F518" s="2">
        <v>3578.27</v>
      </c>
      <c r="G518" s="1">
        <v>42990</v>
      </c>
      <c r="H518" s="6">
        <f>YEAR(Table1[[#This Row],[OrderDate]])</f>
        <v>2017</v>
      </c>
      <c r="I518" s="6">
        <f>MONTH(Table1[[#This Row],[OrderDate]])</f>
        <v>9</v>
      </c>
      <c r="J518" s="1">
        <v>42996</v>
      </c>
      <c r="K518">
        <v>6</v>
      </c>
      <c r="L518" t="s">
        <v>1296</v>
      </c>
      <c r="M518" t="s">
        <v>233</v>
      </c>
      <c r="N518" t="s">
        <v>106</v>
      </c>
      <c r="O518" t="s">
        <v>52</v>
      </c>
      <c r="P518" t="str">
        <f>UPPER(Table1[[#This Row],[CustomerCountry]])</f>
        <v>AUSTRALIA</v>
      </c>
      <c r="Q518" t="s">
        <v>23</v>
      </c>
      <c r="R518" t="s">
        <v>24</v>
      </c>
      <c r="S518" t="s">
        <v>25</v>
      </c>
      <c r="T518" t="s">
        <v>26</v>
      </c>
      <c r="U518" t="s">
        <v>27</v>
      </c>
    </row>
    <row r="519" spans="1:21" x14ac:dyDescent="0.3">
      <c r="A519" t="s">
        <v>1297</v>
      </c>
      <c r="B519" t="str">
        <f>RIGHT(Table1[[#This Row],[OrderNo]],5)</f>
        <v>44389</v>
      </c>
      <c r="C519">
        <v>44389001</v>
      </c>
      <c r="D519">
        <v>1</v>
      </c>
      <c r="E519" s="2">
        <v>2171.29</v>
      </c>
      <c r="F519" s="2">
        <v>3578.27</v>
      </c>
      <c r="G519" s="1">
        <v>42990</v>
      </c>
      <c r="H519" s="6">
        <f>YEAR(Table1[[#This Row],[OrderDate]])</f>
        <v>2017</v>
      </c>
      <c r="I519" s="6">
        <f>MONTH(Table1[[#This Row],[OrderDate]])</f>
        <v>9</v>
      </c>
      <c r="J519" s="1">
        <v>42993</v>
      </c>
      <c r="K519">
        <v>3</v>
      </c>
      <c r="L519" t="s">
        <v>1298</v>
      </c>
      <c r="M519" t="s">
        <v>391</v>
      </c>
      <c r="N519" t="s">
        <v>51</v>
      </c>
      <c r="O519" t="s">
        <v>52</v>
      </c>
      <c r="P519" t="str">
        <f>UPPER(Table1[[#This Row],[CustomerCountry]])</f>
        <v>AUSTRALIA</v>
      </c>
      <c r="Q519" t="s">
        <v>23</v>
      </c>
      <c r="R519" t="s">
        <v>24</v>
      </c>
      <c r="S519" t="s">
        <v>84</v>
      </c>
      <c r="T519" t="s">
        <v>26</v>
      </c>
      <c r="U519" t="s">
        <v>27</v>
      </c>
    </row>
    <row r="520" spans="1:21" x14ac:dyDescent="0.3">
      <c r="A520" t="s">
        <v>1299</v>
      </c>
      <c r="B520" t="str">
        <f>RIGHT(Table1[[#This Row],[OrderNo]],5)</f>
        <v>44390</v>
      </c>
      <c r="C520">
        <v>44390001</v>
      </c>
      <c r="D520">
        <v>1</v>
      </c>
      <c r="E520" s="2">
        <v>2171.29</v>
      </c>
      <c r="F520" s="2">
        <v>3578.27</v>
      </c>
      <c r="G520" s="1">
        <v>42990</v>
      </c>
      <c r="H520" s="6">
        <f>YEAR(Table1[[#This Row],[OrderDate]])</f>
        <v>2017</v>
      </c>
      <c r="I520" s="6">
        <f>MONTH(Table1[[#This Row],[OrderDate]])</f>
        <v>9</v>
      </c>
      <c r="J520" s="1">
        <v>42998</v>
      </c>
      <c r="K520">
        <v>8</v>
      </c>
      <c r="L520" t="s">
        <v>1300</v>
      </c>
      <c r="M520" t="s">
        <v>344</v>
      </c>
      <c r="N520" t="s">
        <v>106</v>
      </c>
      <c r="O520" t="s">
        <v>52</v>
      </c>
      <c r="P520" t="str">
        <f>UPPER(Table1[[#This Row],[CustomerCountry]])</f>
        <v>AUSTRALIA</v>
      </c>
      <c r="Q520" t="s">
        <v>23</v>
      </c>
      <c r="R520" t="s">
        <v>24</v>
      </c>
      <c r="S520" t="s">
        <v>88</v>
      </c>
      <c r="T520" t="s">
        <v>26</v>
      </c>
      <c r="U520" t="s">
        <v>27</v>
      </c>
    </row>
    <row r="521" spans="1:21" x14ac:dyDescent="0.3">
      <c r="A521" t="s">
        <v>1301</v>
      </c>
      <c r="B521" t="str">
        <f>RIGHT(Table1[[#This Row],[OrderNo]],5)</f>
        <v>44391</v>
      </c>
      <c r="C521">
        <v>44391001</v>
      </c>
      <c r="D521">
        <v>1</v>
      </c>
      <c r="E521" s="2">
        <v>2171.29</v>
      </c>
      <c r="F521" s="2">
        <v>3578.27</v>
      </c>
      <c r="G521" s="1">
        <v>42990</v>
      </c>
      <c r="H521" s="6">
        <f>YEAR(Table1[[#This Row],[OrderDate]])</f>
        <v>2017</v>
      </c>
      <c r="I521" s="6">
        <f>MONTH(Table1[[#This Row],[OrderDate]])</f>
        <v>9</v>
      </c>
      <c r="J521" s="1">
        <v>42996</v>
      </c>
      <c r="K521">
        <v>6</v>
      </c>
      <c r="L521" t="s">
        <v>1302</v>
      </c>
      <c r="M521" t="s">
        <v>528</v>
      </c>
      <c r="N521" t="s">
        <v>106</v>
      </c>
      <c r="O521" t="s">
        <v>52</v>
      </c>
      <c r="P521" t="str">
        <f>UPPER(Table1[[#This Row],[CustomerCountry]])</f>
        <v>AUSTRALIA</v>
      </c>
      <c r="Q521" t="s">
        <v>23</v>
      </c>
      <c r="R521" t="s">
        <v>24</v>
      </c>
      <c r="S521" t="s">
        <v>84</v>
      </c>
      <c r="T521" t="s">
        <v>26</v>
      </c>
      <c r="U521" t="s">
        <v>27</v>
      </c>
    </row>
    <row r="522" spans="1:21" x14ac:dyDescent="0.3">
      <c r="A522" t="s">
        <v>1303</v>
      </c>
      <c r="B522" t="str">
        <f>RIGHT(Table1[[#This Row],[OrderNo]],5)</f>
        <v>44392</v>
      </c>
      <c r="C522">
        <v>44392001</v>
      </c>
      <c r="D522">
        <v>1</v>
      </c>
      <c r="E522" s="2">
        <v>2171.29</v>
      </c>
      <c r="F522" s="2">
        <v>3578.27</v>
      </c>
      <c r="G522" s="1">
        <v>42990</v>
      </c>
      <c r="H522" s="6">
        <f>YEAR(Table1[[#This Row],[OrderDate]])</f>
        <v>2017</v>
      </c>
      <c r="I522" s="6">
        <f>MONTH(Table1[[#This Row],[OrderDate]])</f>
        <v>9</v>
      </c>
      <c r="J522" s="1">
        <v>42996</v>
      </c>
      <c r="K522">
        <v>6</v>
      </c>
      <c r="L522" t="s">
        <v>1304</v>
      </c>
      <c r="M522" t="s">
        <v>184</v>
      </c>
      <c r="N522" t="s">
        <v>51</v>
      </c>
      <c r="O522" t="s">
        <v>52</v>
      </c>
      <c r="P522" t="str">
        <f>UPPER(Table1[[#This Row],[CustomerCountry]])</f>
        <v>AUSTRALIA</v>
      </c>
      <c r="Q522" t="s">
        <v>23</v>
      </c>
      <c r="R522" t="s">
        <v>24</v>
      </c>
      <c r="S522" t="s">
        <v>88</v>
      </c>
      <c r="T522" t="s">
        <v>26</v>
      </c>
      <c r="U522" t="s">
        <v>27</v>
      </c>
    </row>
    <row r="523" spans="1:21" x14ac:dyDescent="0.3">
      <c r="A523" t="s">
        <v>1305</v>
      </c>
      <c r="B523" t="str">
        <f>RIGHT(Table1[[#This Row],[OrderNo]],5)</f>
        <v>44393</v>
      </c>
      <c r="C523">
        <v>44393001</v>
      </c>
      <c r="D523">
        <v>1</v>
      </c>
      <c r="E523" s="2">
        <v>1912.15</v>
      </c>
      <c r="F523" s="2">
        <v>3399.99</v>
      </c>
      <c r="G523" s="1">
        <v>42991</v>
      </c>
      <c r="H523" s="6">
        <f>YEAR(Table1[[#This Row],[OrderDate]])</f>
        <v>2017</v>
      </c>
      <c r="I523" s="6">
        <f>MONTH(Table1[[#This Row],[OrderDate]])</f>
        <v>9</v>
      </c>
      <c r="J523" s="1">
        <v>42998</v>
      </c>
      <c r="K523">
        <v>7</v>
      </c>
      <c r="L523" t="s">
        <v>1306</v>
      </c>
      <c r="M523" t="s">
        <v>1307</v>
      </c>
      <c r="N523" t="s">
        <v>282</v>
      </c>
      <c r="O523" t="s">
        <v>96</v>
      </c>
      <c r="P523" t="str">
        <f>UPPER(Table1[[#This Row],[CustomerCountry]])</f>
        <v>GERMANY</v>
      </c>
      <c r="Q523" t="s">
        <v>23</v>
      </c>
      <c r="R523" t="s">
        <v>33</v>
      </c>
      <c r="S523" t="s">
        <v>287</v>
      </c>
      <c r="T523" t="s">
        <v>35</v>
      </c>
      <c r="U523" t="s">
        <v>36</v>
      </c>
    </row>
    <row r="524" spans="1:21" x14ac:dyDescent="0.3">
      <c r="A524" t="s">
        <v>1308</v>
      </c>
      <c r="B524" t="str">
        <f>RIGHT(Table1[[#This Row],[OrderNo]],5)</f>
        <v>44394</v>
      </c>
      <c r="C524">
        <v>44394001</v>
      </c>
      <c r="D524">
        <v>1</v>
      </c>
      <c r="E524" s="2">
        <v>2171.29</v>
      </c>
      <c r="F524" s="2">
        <v>3578.27</v>
      </c>
      <c r="G524" s="1">
        <v>42991</v>
      </c>
      <c r="H524" s="6">
        <f>YEAR(Table1[[#This Row],[OrderDate]])</f>
        <v>2017</v>
      </c>
      <c r="I524" s="6">
        <f>MONTH(Table1[[#This Row],[OrderDate]])</f>
        <v>9</v>
      </c>
      <c r="J524" s="1">
        <v>42996</v>
      </c>
      <c r="K524">
        <v>5</v>
      </c>
      <c r="L524" t="s">
        <v>1309</v>
      </c>
      <c r="M524" t="s">
        <v>787</v>
      </c>
      <c r="N524" t="s">
        <v>40</v>
      </c>
      <c r="O524" t="s">
        <v>41</v>
      </c>
      <c r="P524" t="str">
        <f>UPPER(Table1[[#This Row],[CustomerCountry]])</f>
        <v>UNITED STATES</v>
      </c>
      <c r="Q524" t="s">
        <v>23</v>
      </c>
      <c r="R524" t="s">
        <v>24</v>
      </c>
      <c r="S524" t="s">
        <v>84</v>
      </c>
      <c r="T524" t="s">
        <v>26</v>
      </c>
      <c r="U524" t="s">
        <v>27</v>
      </c>
    </row>
    <row r="525" spans="1:21" x14ac:dyDescent="0.3">
      <c r="A525" t="s">
        <v>1310</v>
      </c>
      <c r="B525" t="str">
        <f>RIGHT(Table1[[#This Row],[OrderNo]],5)</f>
        <v>44395</v>
      </c>
      <c r="C525">
        <v>44395001</v>
      </c>
      <c r="D525">
        <v>1</v>
      </c>
      <c r="E525" s="2">
        <v>2171.29</v>
      </c>
      <c r="F525" s="2">
        <v>3578.27</v>
      </c>
      <c r="G525" s="1">
        <v>42991</v>
      </c>
      <c r="H525" s="6">
        <f>YEAR(Table1[[#This Row],[OrderDate]])</f>
        <v>2017</v>
      </c>
      <c r="I525" s="6">
        <f>MONTH(Table1[[#This Row],[OrderDate]])</f>
        <v>9</v>
      </c>
      <c r="J525" s="1">
        <v>42994</v>
      </c>
      <c r="K525">
        <v>3</v>
      </c>
      <c r="L525" t="s">
        <v>1311</v>
      </c>
      <c r="M525" t="s">
        <v>697</v>
      </c>
      <c r="N525" t="s">
        <v>115</v>
      </c>
      <c r="O525" t="s">
        <v>41</v>
      </c>
      <c r="P525" t="str">
        <f>UPPER(Table1[[#This Row],[CustomerCountry]])</f>
        <v>UNITED STATES</v>
      </c>
      <c r="Q525" t="s">
        <v>23</v>
      </c>
      <c r="R525" t="s">
        <v>24</v>
      </c>
      <c r="S525" t="s">
        <v>88</v>
      </c>
      <c r="T525" t="s">
        <v>26</v>
      </c>
      <c r="U525" t="s">
        <v>27</v>
      </c>
    </row>
    <row r="526" spans="1:21" x14ac:dyDescent="0.3">
      <c r="A526" t="s">
        <v>1312</v>
      </c>
      <c r="B526" t="str">
        <f>RIGHT(Table1[[#This Row],[OrderNo]],5)</f>
        <v>44396</v>
      </c>
      <c r="C526">
        <v>44396001</v>
      </c>
      <c r="D526">
        <v>1</v>
      </c>
      <c r="E526" s="2">
        <v>1912.15</v>
      </c>
      <c r="F526" s="2">
        <v>3399.99</v>
      </c>
      <c r="G526" s="1">
        <v>42991</v>
      </c>
      <c r="H526" s="6">
        <f>YEAR(Table1[[#This Row],[OrderDate]])</f>
        <v>2017</v>
      </c>
      <c r="I526" s="6">
        <f>MONTH(Table1[[#This Row],[OrderDate]])</f>
        <v>9</v>
      </c>
      <c r="J526" s="1">
        <v>43000</v>
      </c>
      <c r="K526">
        <v>9</v>
      </c>
      <c r="L526" t="s">
        <v>1313</v>
      </c>
      <c r="M526" t="s">
        <v>270</v>
      </c>
      <c r="N526" t="s">
        <v>45</v>
      </c>
      <c r="O526" t="s">
        <v>41</v>
      </c>
      <c r="P526" t="str">
        <f>UPPER(Table1[[#This Row],[CustomerCountry]])</f>
        <v>UNITED STATES</v>
      </c>
      <c r="Q526" t="s">
        <v>23</v>
      </c>
      <c r="R526" t="s">
        <v>33</v>
      </c>
      <c r="S526" t="s">
        <v>287</v>
      </c>
      <c r="T526" t="s">
        <v>35</v>
      </c>
      <c r="U526" t="s">
        <v>36</v>
      </c>
    </row>
    <row r="527" spans="1:21" x14ac:dyDescent="0.3">
      <c r="A527" t="s">
        <v>1314</v>
      </c>
      <c r="B527" t="str">
        <f>RIGHT(Table1[[#This Row],[OrderNo]],5)</f>
        <v>44397</v>
      </c>
      <c r="C527">
        <v>44397001</v>
      </c>
      <c r="D527">
        <v>1</v>
      </c>
      <c r="E527" s="2">
        <v>413.15</v>
      </c>
      <c r="F527" s="2">
        <v>699.1</v>
      </c>
      <c r="G527" s="1">
        <v>42991</v>
      </c>
      <c r="H527" s="6">
        <f>YEAR(Table1[[#This Row],[OrderDate]])</f>
        <v>2017</v>
      </c>
      <c r="I527" s="6">
        <f>MONTH(Table1[[#This Row],[OrderDate]])</f>
        <v>9</v>
      </c>
      <c r="J527" s="1">
        <v>42996</v>
      </c>
      <c r="K527">
        <v>5</v>
      </c>
      <c r="L527" t="s">
        <v>1315</v>
      </c>
      <c r="M527" t="s">
        <v>984</v>
      </c>
      <c r="N527" t="s">
        <v>45</v>
      </c>
      <c r="O527" t="s">
        <v>41</v>
      </c>
      <c r="P527" t="str">
        <f>UPPER(Table1[[#This Row],[CustomerCountry]])</f>
        <v>UNITED STATES</v>
      </c>
      <c r="Q527" t="s">
        <v>23</v>
      </c>
      <c r="R527" t="s">
        <v>24</v>
      </c>
      <c r="S527" t="s">
        <v>80</v>
      </c>
      <c r="T527" t="s">
        <v>26</v>
      </c>
      <c r="U527" t="s">
        <v>47</v>
      </c>
    </row>
    <row r="528" spans="1:21" x14ac:dyDescent="0.3">
      <c r="A528" t="s">
        <v>1316</v>
      </c>
      <c r="B528" t="str">
        <f>RIGHT(Table1[[#This Row],[OrderNo]],5)</f>
        <v>44398</v>
      </c>
      <c r="C528">
        <v>44398001</v>
      </c>
      <c r="D528">
        <v>1</v>
      </c>
      <c r="E528" s="2">
        <v>2171.29</v>
      </c>
      <c r="F528" s="2">
        <v>3578.27</v>
      </c>
      <c r="G528" s="1">
        <v>42991</v>
      </c>
      <c r="H528" s="6">
        <f>YEAR(Table1[[#This Row],[OrderDate]])</f>
        <v>2017</v>
      </c>
      <c r="I528" s="6">
        <f>MONTH(Table1[[#This Row],[OrderDate]])</f>
        <v>9</v>
      </c>
      <c r="J528" s="1">
        <v>42995</v>
      </c>
      <c r="K528">
        <v>4</v>
      </c>
      <c r="L528" t="s">
        <v>1317</v>
      </c>
      <c r="M528" t="s">
        <v>199</v>
      </c>
      <c r="N528" t="s">
        <v>51</v>
      </c>
      <c r="O528" t="s">
        <v>52</v>
      </c>
      <c r="P528" t="str">
        <f>UPPER(Table1[[#This Row],[CustomerCountry]])</f>
        <v>AUSTRALIA</v>
      </c>
      <c r="Q528" t="s">
        <v>23</v>
      </c>
      <c r="R528" t="s">
        <v>24</v>
      </c>
      <c r="S528" t="s">
        <v>71</v>
      </c>
      <c r="T528" t="s">
        <v>26</v>
      </c>
      <c r="U528" t="s">
        <v>27</v>
      </c>
    </row>
    <row r="529" spans="1:21" x14ac:dyDescent="0.3">
      <c r="A529" t="s">
        <v>1318</v>
      </c>
      <c r="B529" t="str">
        <f>RIGHT(Table1[[#This Row],[OrderNo]],5)</f>
        <v>44399</v>
      </c>
      <c r="C529">
        <v>44399001</v>
      </c>
      <c r="D529">
        <v>1</v>
      </c>
      <c r="E529" s="2">
        <v>2171.29</v>
      </c>
      <c r="F529" s="2">
        <v>3578.27</v>
      </c>
      <c r="G529" s="1">
        <v>42992</v>
      </c>
      <c r="H529" s="6">
        <f>YEAR(Table1[[#This Row],[OrderDate]])</f>
        <v>2017</v>
      </c>
      <c r="I529" s="6">
        <f>MONTH(Table1[[#This Row],[OrderDate]])</f>
        <v>9</v>
      </c>
      <c r="J529" s="1">
        <v>43000</v>
      </c>
      <c r="K529">
        <v>8</v>
      </c>
      <c r="L529" t="s">
        <v>1319</v>
      </c>
      <c r="M529" t="s">
        <v>873</v>
      </c>
      <c r="N529" t="s">
        <v>115</v>
      </c>
      <c r="O529" t="s">
        <v>41</v>
      </c>
      <c r="P529" t="str">
        <f>UPPER(Table1[[#This Row],[CustomerCountry]])</f>
        <v>UNITED STATES</v>
      </c>
      <c r="Q529" t="s">
        <v>23</v>
      </c>
      <c r="R529" t="s">
        <v>24</v>
      </c>
      <c r="S529" t="s">
        <v>55</v>
      </c>
      <c r="T529" t="s">
        <v>26</v>
      </c>
      <c r="U529" t="s">
        <v>27</v>
      </c>
    </row>
    <row r="530" spans="1:21" x14ac:dyDescent="0.3">
      <c r="A530" t="s">
        <v>1320</v>
      </c>
      <c r="B530" t="str">
        <f>RIGHT(Table1[[#This Row],[OrderNo]],5)</f>
        <v>44400</v>
      </c>
      <c r="C530">
        <v>44400001</v>
      </c>
      <c r="D530">
        <v>1</v>
      </c>
      <c r="E530" s="2">
        <v>2171.29</v>
      </c>
      <c r="F530" s="2">
        <v>3578.27</v>
      </c>
      <c r="G530" s="1">
        <v>42992</v>
      </c>
      <c r="H530" s="6">
        <f>YEAR(Table1[[#This Row],[OrderDate]])</f>
        <v>2017</v>
      </c>
      <c r="I530" s="6">
        <f>MONTH(Table1[[#This Row],[OrderDate]])</f>
        <v>9</v>
      </c>
      <c r="J530" s="1">
        <v>43001</v>
      </c>
      <c r="K530">
        <v>9</v>
      </c>
      <c r="L530" t="s">
        <v>1321</v>
      </c>
      <c r="M530" t="s">
        <v>1217</v>
      </c>
      <c r="N530" t="s">
        <v>45</v>
      </c>
      <c r="O530" t="s">
        <v>41</v>
      </c>
      <c r="P530" t="str">
        <f>UPPER(Table1[[#This Row],[CustomerCountry]])</f>
        <v>UNITED STATES</v>
      </c>
      <c r="Q530" t="s">
        <v>23</v>
      </c>
      <c r="R530" t="s">
        <v>24</v>
      </c>
      <c r="S530" t="s">
        <v>71</v>
      </c>
      <c r="T530" t="s">
        <v>26</v>
      </c>
      <c r="U530" t="s">
        <v>27</v>
      </c>
    </row>
    <row r="531" spans="1:21" x14ac:dyDescent="0.3">
      <c r="A531" t="s">
        <v>1322</v>
      </c>
      <c r="B531" t="str">
        <f>RIGHT(Table1[[#This Row],[OrderNo]],5)</f>
        <v>44401</v>
      </c>
      <c r="C531">
        <v>44401001</v>
      </c>
      <c r="D531">
        <v>1</v>
      </c>
      <c r="E531" s="2">
        <v>2171.29</v>
      </c>
      <c r="F531" s="2">
        <v>3578.27</v>
      </c>
      <c r="G531" s="1">
        <v>42992</v>
      </c>
      <c r="H531" s="6">
        <f>YEAR(Table1[[#This Row],[OrderDate]])</f>
        <v>2017</v>
      </c>
      <c r="I531" s="6">
        <f>MONTH(Table1[[#This Row],[OrderDate]])</f>
        <v>9</v>
      </c>
      <c r="J531" s="1">
        <v>42994</v>
      </c>
      <c r="K531">
        <v>2</v>
      </c>
      <c r="L531" t="s">
        <v>1323</v>
      </c>
      <c r="M531" t="s">
        <v>144</v>
      </c>
      <c r="N531" t="s">
        <v>63</v>
      </c>
      <c r="O531" t="s">
        <v>52</v>
      </c>
      <c r="P531" t="str">
        <f>UPPER(Table1[[#This Row],[CustomerCountry]])</f>
        <v>AUSTRALIA</v>
      </c>
      <c r="Q531" t="s">
        <v>23</v>
      </c>
      <c r="R531" t="s">
        <v>24</v>
      </c>
      <c r="S531" t="s">
        <v>71</v>
      </c>
      <c r="T531" t="s">
        <v>26</v>
      </c>
      <c r="U531" t="s">
        <v>27</v>
      </c>
    </row>
    <row r="532" spans="1:21" x14ac:dyDescent="0.3">
      <c r="A532" t="s">
        <v>1324</v>
      </c>
      <c r="B532" t="str">
        <f>RIGHT(Table1[[#This Row],[OrderNo]],5)</f>
        <v>44402</v>
      </c>
      <c r="C532">
        <v>44402001</v>
      </c>
      <c r="D532">
        <v>1</v>
      </c>
      <c r="E532" s="2">
        <v>2171.29</v>
      </c>
      <c r="F532" s="2">
        <v>3578.27</v>
      </c>
      <c r="G532" s="1">
        <v>42993</v>
      </c>
      <c r="H532" s="6">
        <f>YEAR(Table1[[#This Row],[OrderDate]])</f>
        <v>2017</v>
      </c>
      <c r="I532" s="6">
        <f>MONTH(Table1[[#This Row],[OrderDate]])</f>
        <v>9</v>
      </c>
      <c r="J532" s="1">
        <v>43000</v>
      </c>
      <c r="K532">
        <v>7</v>
      </c>
      <c r="L532" t="s">
        <v>1325</v>
      </c>
      <c r="M532" t="s">
        <v>621</v>
      </c>
      <c r="N532" t="s">
        <v>122</v>
      </c>
      <c r="O532" t="s">
        <v>96</v>
      </c>
      <c r="P532" t="str">
        <f>UPPER(Table1[[#This Row],[CustomerCountry]])</f>
        <v>GERMANY</v>
      </c>
      <c r="Q532" t="s">
        <v>23</v>
      </c>
      <c r="R532" t="s">
        <v>24</v>
      </c>
      <c r="S532" t="s">
        <v>88</v>
      </c>
      <c r="T532" t="s">
        <v>26</v>
      </c>
      <c r="U532" t="s">
        <v>27</v>
      </c>
    </row>
    <row r="533" spans="1:21" x14ac:dyDescent="0.3">
      <c r="A533" t="s">
        <v>1326</v>
      </c>
      <c r="B533" t="str">
        <f>RIGHT(Table1[[#This Row],[OrderNo]],5)</f>
        <v>44403</v>
      </c>
      <c r="C533">
        <v>44403001</v>
      </c>
      <c r="D533">
        <v>1</v>
      </c>
      <c r="E533" s="2">
        <v>1898.09</v>
      </c>
      <c r="F533" s="2">
        <v>3374.99</v>
      </c>
      <c r="G533" s="1">
        <v>42993</v>
      </c>
      <c r="H533" s="6">
        <f>YEAR(Table1[[#This Row],[OrderDate]])</f>
        <v>2017</v>
      </c>
      <c r="I533" s="6">
        <f>MONTH(Table1[[#This Row],[OrderDate]])</f>
        <v>9</v>
      </c>
      <c r="J533" s="1">
        <v>43001</v>
      </c>
      <c r="K533">
        <v>8</v>
      </c>
      <c r="L533" t="s">
        <v>1327</v>
      </c>
      <c r="M533" t="s">
        <v>717</v>
      </c>
      <c r="N533" t="s">
        <v>22</v>
      </c>
      <c r="O533" t="s">
        <v>0</v>
      </c>
      <c r="P533" t="str">
        <f>UPPER(Table1[[#This Row],[CustomerCountry]])</f>
        <v>CANADA</v>
      </c>
      <c r="Q533" t="s">
        <v>23</v>
      </c>
      <c r="R533" t="s">
        <v>33</v>
      </c>
      <c r="S533" t="s">
        <v>160</v>
      </c>
      <c r="T533" t="s">
        <v>1</v>
      </c>
      <c r="U533" t="s">
        <v>36</v>
      </c>
    </row>
    <row r="534" spans="1:21" x14ac:dyDescent="0.3">
      <c r="A534" t="s">
        <v>1328</v>
      </c>
      <c r="B534" t="str">
        <f>RIGHT(Table1[[#This Row],[OrderNo]],5)</f>
        <v>44404</v>
      </c>
      <c r="C534">
        <v>44404001</v>
      </c>
      <c r="D534">
        <v>1</v>
      </c>
      <c r="E534" s="2">
        <v>2171.29</v>
      </c>
      <c r="F534" s="2">
        <v>3578.27</v>
      </c>
      <c r="G534" s="1">
        <v>42994</v>
      </c>
      <c r="H534" s="6">
        <f>YEAR(Table1[[#This Row],[OrderDate]])</f>
        <v>2017</v>
      </c>
      <c r="I534" s="6">
        <f>MONTH(Table1[[#This Row],[OrderDate]])</f>
        <v>9</v>
      </c>
      <c r="J534" s="1">
        <v>42999</v>
      </c>
      <c r="K534">
        <v>5</v>
      </c>
      <c r="L534" t="s">
        <v>1329</v>
      </c>
      <c r="M534" t="s">
        <v>1330</v>
      </c>
      <c r="N534" t="s">
        <v>45</v>
      </c>
      <c r="O534" t="s">
        <v>41</v>
      </c>
      <c r="P534" t="str">
        <f>UPPER(Table1[[#This Row],[CustomerCountry]])</f>
        <v>UNITED STATES</v>
      </c>
      <c r="Q534" t="s">
        <v>23</v>
      </c>
      <c r="R534" t="s">
        <v>24</v>
      </c>
      <c r="S534" t="s">
        <v>88</v>
      </c>
      <c r="T534" t="s">
        <v>26</v>
      </c>
      <c r="U534" t="s">
        <v>27</v>
      </c>
    </row>
    <row r="535" spans="1:21" x14ac:dyDescent="0.3">
      <c r="A535" t="s">
        <v>1331</v>
      </c>
      <c r="B535" t="str">
        <f>RIGHT(Table1[[#This Row],[OrderNo]],5)</f>
        <v>44405</v>
      </c>
      <c r="C535">
        <v>44405001</v>
      </c>
      <c r="D535">
        <v>1</v>
      </c>
      <c r="E535" s="2">
        <v>2171.29</v>
      </c>
      <c r="F535" s="2">
        <v>3578.27</v>
      </c>
      <c r="G535" s="1">
        <v>42994</v>
      </c>
      <c r="H535" s="6">
        <f>YEAR(Table1[[#This Row],[OrderDate]])</f>
        <v>2017</v>
      </c>
      <c r="I535" s="6">
        <f>MONTH(Table1[[#This Row],[OrderDate]])</f>
        <v>9</v>
      </c>
      <c r="J535" s="1">
        <v>42996</v>
      </c>
      <c r="K535">
        <v>2</v>
      </c>
      <c r="L535" t="s">
        <v>1332</v>
      </c>
      <c r="M535" t="s">
        <v>558</v>
      </c>
      <c r="N535" t="s">
        <v>45</v>
      </c>
      <c r="O535" t="s">
        <v>41</v>
      </c>
      <c r="P535" t="str">
        <f>UPPER(Table1[[#This Row],[CustomerCountry]])</f>
        <v>UNITED STATES</v>
      </c>
      <c r="Q535" t="s">
        <v>23</v>
      </c>
      <c r="R535" t="s">
        <v>24</v>
      </c>
      <c r="S535" t="s">
        <v>25</v>
      </c>
      <c r="T535" t="s">
        <v>26</v>
      </c>
      <c r="U535" t="s">
        <v>27</v>
      </c>
    </row>
    <row r="536" spans="1:21" x14ac:dyDescent="0.3">
      <c r="A536" t="s">
        <v>1333</v>
      </c>
      <c r="B536" t="str">
        <f>RIGHT(Table1[[#This Row],[OrderNo]],5)</f>
        <v>44406</v>
      </c>
      <c r="C536">
        <v>44406001</v>
      </c>
      <c r="D536">
        <v>1</v>
      </c>
      <c r="E536" s="2">
        <v>2171.29</v>
      </c>
      <c r="F536" s="2">
        <v>3578.27</v>
      </c>
      <c r="G536" s="1">
        <v>42994</v>
      </c>
      <c r="H536" s="6">
        <f>YEAR(Table1[[#This Row],[OrderDate]])</f>
        <v>2017</v>
      </c>
      <c r="I536" s="6">
        <f>MONTH(Table1[[#This Row],[OrderDate]])</f>
        <v>9</v>
      </c>
      <c r="J536" s="1">
        <v>42997</v>
      </c>
      <c r="K536">
        <v>3</v>
      </c>
      <c r="L536" t="s">
        <v>1334</v>
      </c>
      <c r="M536" t="s">
        <v>984</v>
      </c>
      <c r="N536" t="s">
        <v>45</v>
      </c>
      <c r="O536" t="s">
        <v>41</v>
      </c>
      <c r="P536" t="str">
        <f>UPPER(Table1[[#This Row],[CustomerCountry]])</f>
        <v>UNITED STATES</v>
      </c>
      <c r="Q536" t="s">
        <v>23</v>
      </c>
      <c r="R536" t="s">
        <v>24</v>
      </c>
      <c r="S536" t="s">
        <v>84</v>
      </c>
      <c r="T536" t="s">
        <v>26</v>
      </c>
      <c r="U536" t="s">
        <v>27</v>
      </c>
    </row>
    <row r="537" spans="1:21" x14ac:dyDescent="0.3">
      <c r="A537" t="s">
        <v>1335</v>
      </c>
      <c r="B537" t="str">
        <f>RIGHT(Table1[[#This Row],[OrderNo]],5)</f>
        <v>44407</v>
      </c>
      <c r="C537">
        <v>44407001</v>
      </c>
      <c r="D537">
        <v>1</v>
      </c>
      <c r="E537" s="2">
        <v>1898.09</v>
      </c>
      <c r="F537" s="2">
        <v>3374.99</v>
      </c>
      <c r="G537" s="1">
        <v>42994</v>
      </c>
      <c r="H537" s="6">
        <f>YEAR(Table1[[#This Row],[OrderDate]])</f>
        <v>2017</v>
      </c>
      <c r="I537" s="6">
        <f>MONTH(Table1[[#This Row],[OrderDate]])</f>
        <v>9</v>
      </c>
      <c r="J537" s="1">
        <v>43003</v>
      </c>
      <c r="K537">
        <v>9</v>
      </c>
      <c r="L537" t="s">
        <v>1336</v>
      </c>
      <c r="M537" t="s">
        <v>396</v>
      </c>
      <c r="N537" t="s">
        <v>106</v>
      </c>
      <c r="O537" t="s">
        <v>52</v>
      </c>
      <c r="P537" t="str">
        <f>UPPER(Table1[[#This Row],[CustomerCountry]])</f>
        <v>AUSTRALIA</v>
      </c>
      <c r="Q537" t="s">
        <v>23</v>
      </c>
      <c r="R537" t="s">
        <v>33</v>
      </c>
      <c r="S537" t="s">
        <v>64</v>
      </c>
      <c r="T537" t="s">
        <v>1</v>
      </c>
      <c r="U537" t="s">
        <v>36</v>
      </c>
    </row>
    <row r="538" spans="1:21" x14ac:dyDescent="0.3">
      <c r="A538" t="s">
        <v>1337</v>
      </c>
      <c r="B538" t="str">
        <f>RIGHT(Table1[[#This Row],[OrderNo]],5)</f>
        <v>44408</v>
      </c>
      <c r="C538">
        <v>44408001</v>
      </c>
      <c r="D538">
        <v>1</v>
      </c>
      <c r="E538" s="2">
        <v>1898.09</v>
      </c>
      <c r="F538" s="2">
        <v>3374.99</v>
      </c>
      <c r="G538" s="1">
        <v>42994</v>
      </c>
      <c r="H538" s="6">
        <f>YEAR(Table1[[#This Row],[OrderDate]])</f>
        <v>2017</v>
      </c>
      <c r="I538" s="6">
        <f>MONTH(Table1[[#This Row],[OrderDate]])</f>
        <v>9</v>
      </c>
      <c r="J538" s="1">
        <v>42997</v>
      </c>
      <c r="K538">
        <v>3</v>
      </c>
      <c r="L538" t="s">
        <v>1338</v>
      </c>
      <c r="M538" t="s">
        <v>391</v>
      </c>
      <c r="N538" t="s">
        <v>51</v>
      </c>
      <c r="O538" t="s">
        <v>52</v>
      </c>
      <c r="P538" t="str">
        <f>UPPER(Table1[[#This Row],[CustomerCountry]])</f>
        <v>AUSTRALIA</v>
      </c>
      <c r="Q538" t="s">
        <v>23</v>
      </c>
      <c r="R538" t="s">
        <v>33</v>
      </c>
      <c r="S538" t="s">
        <v>64</v>
      </c>
      <c r="T538" t="s">
        <v>1</v>
      </c>
      <c r="U538" t="s">
        <v>36</v>
      </c>
    </row>
    <row r="539" spans="1:21" x14ac:dyDescent="0.3">
      <c r="A539" t="s">
        <v>1339</v>
      </c>
      <c r="B539" t="str">
        <f>RIGHT(Table1[[#This Row],[OrderNo]],5)</f>
        <v>44409</v>
      </c>
      <c r="C539">
        <v>44409001</v>
      </c>
      <c r="D539">
        <v>1</v>
      </c>
      <c r="E539" s="2">
        <v>413.15</v>
      </c>
      <c r="F539" s="2">
        <v>699.1</v>
      </c>
      <c r="G539" s="1">
        <v>42994</v>
      </c>
      <c r="H539" s="6">
        <f>YEAR(Table1[[#This Row],[OrderDate]])</f>
        <v>2017</v>
      </c>
      <c r="I539" s="6">
        <f>MONTH(Table1[[#This Row],[OrderDate]])</f>
        <v>9</v>
      </c>
      <c r="J539" s="1">
        <v>43004</v>
      </c>
      <c r="K539">
        <v>10</v>
      </c>
      <c r="L539" t="s">
        <v>1340</v>
      </c>
      <c r="M539" t="s">
        <v>322</v>
      </c>
      <c r="N539" t="s">
        <v>51</v>
      </c>
      <c r="O539" t="s">
        <v>52</v>
      </c>
      <c r="P539" t="str">
        <f>UPPER(Table1[[#This Row],[CustomerCountry]])</f>
        <v>AUSTRALIA</v>
      </c>
      <c r="Q539" t="s">
        <v>23</v>
      </c>
      <c r="R539" t="s">
        <v>24</v>
      </c>
      <c r="S539" t="s">
        <v>671</v>
      </c>
      <c r="T539" t="s">
        <v>26</v>
      </c>
      <c r="U539" t="s">
        <v>47</v>
      </c>
    </row>
    <row r="540" spans="1:21" x14ac:dyDescent="0.3">
      <c r="A540" t="s">
        <v>1341</v>
      </c>
      <c r="B540" t="str">
        <f>RIGHT(Table1[[#This Row],[OrderNo]],5)</f>
        <v>44410</v>
      </c>
      <c r="C540">
        <v>44410001</v>
      </c>
      <c r="D540">
        <v>1</v>
      </c>
      <c r="E540" s="2">
        <v>2171.29</v>
      </c>
      <c r="F540" s="2">
        <v>3578.27</v>
      </c>
      <c r="G540" s="1">
        <v>42995</v>
      </c>
      <c r="H540" s="6">
        <f>YEAR(Table1[[#This Row],[OrderDate]])</f>
        <v>2017</v>
      </c>
      <c r="I540" s="6">
        <f>MONTH(Table1[[#This Row],[OrderDate]])</f>
        <v>9</v>
      </c>
      <c r="J540" s="1">
        <v>43002</v>
      </c>
      <c r="K540">
        <v>7</v>
      </c>
      <c r="L540" t="s">
        <v>1342</v>
      </c>
      <c r="M540" t="s">
        <v>470</v>
      </c>
      <c r="N540" t="s">
        <v>45</v>
      </c>
      <c r="O540" t="s">
        <v>41</v>
      </c>
      <c r="P540" t="str">
        <f>UPPER(Table1[[#This Row],[CustomerCountry]])</f>
        <v>UNITED STATES</v>
      </c>
      <c r="Q540" t="s">
        <v>23</v>
      </c>
      <c r="R540" t="s">
        <v>24</v>
      </c>
      <c r="S540" t="s">
        <v>25</v>
      </c>
      <c r="T540" t="s">
        <v>26</v>
      </c>
      <c r="U540" t="s">
        <v>27</v>
      </c>
    </row>
    <row r="541" spans="1:21" x14ac:dyDescent="0.3">
      <c r="A541" t="s">
        <v>1343</v>
      </c>
      <c r="B541" t="str">
        <f>RIGHT(Table1[[#This Row],[OrderNo]],5)</f>
        <v>44411</v>
      </c>
      <c r="C541">
        <v>44411001</v>
      </c>
      <c r="D541">
        <v>1</v>
      </c>
      <c r="E541" s="2">
        <v>2171.29</v>
      </c>
      <c r="F541" s="2">
        <v>3578.27</v>
      </c>
      <c r="G541" s="1">
        <v>42995</v>
      </c>
      <c r="H541" s="6">
        <f>YEAR(Table1[[#This Row],[OrderDate]])</f>
        <v>2017</v>
      </c>
      <c r="I541" s="6">
        <f>MONTH(Table1[[#This Row],[OrderDate]])</f>
        <v>9</v>
      </c>
      <c r="J541" s="1">
        <v>43003</v>
      </c>
      <c r="K541">
        <v>8</v>
      </c>
      <c r="L541" t="s">
        <v>1344</v>
      </c>
      <c r="M541" t="s">
        <v>118</v>
      </c>
      <c r="N541" t="s">
        <v>45</v>
      </c>
      <c r="O541" t="s">
        <v>41</v>
      </c>
      <c r="P541" t="str">
        <f>UPPER(Table1[[#This Row],[CustomerCountry]])</f>
        <v>UNITED STATES</v>
      </c>
      <c r="Q541" t="s">
        <v>23</v>
      </c>
      <c r="R541" t="s">
        <v>24</v>
      </c>
      <c r="S541" t="s">
        <v>71</v>
      </c>
      <c r="T541" t="s">
        <v>26</v>
      </c>
      <c r="U541" t="s">
        <v>27</v>
      </c>
    </row>
    <row r="542" spans="1:21" x14ac:dyDescent="0.3">
      <c r="A542" t="s">
        <v>1345</v>
      </c>
      <c r="B542" t="str">
        <f>RIGHT(Table1[[#This Row],[OrderNo]],5)</f>
        <v>44412</v>
      </c>
      <c r="C542">
        <v>44412001</v>
      </c>
      <c r="D542">
        <v>1</v>
      </c>
      <c r="E542" s="2">
        <v>1898.09</v>
      </c>
      <c r="F542" s="2">
        <v>3374.99</v>
      </c>
      <c r="G542" s="1">
        <v>42995</v>
      </c>
      <c r="H542" s="6">
        <f>YEAR(Table1[[#This Row],[OrderDate]])</f>
        <v>2017</v>
      </c>
      <c r="I542" s="6">
        <f>MONTH(Table1[[#This Row],[OrderDate]])</f>
        <v>9</v>
      </c>
      <c r="J542" s="1">
        <v>42999</v>
      </c>
      <c r="K542">
        <v>4</v>
      </c>
      <c r="L542" t="s">
        <v>1346</v>
      </c>
      <c r="M542" t="s">
        <v>555</v>
      </c>
      <c r="N542" t="s">
        <v>59</v>
      </c>
      <c r="O542" t="s">
        <v>52</v>
      </c>
      <c r="P542" t="str">
        <f>UPPER(Table1[[#This Row],[CustomerCountry]])</f>
        <v>AUSTRALIA</v>
      </c>
      <c r="Q542" t="s">
        <v>23</v>
      </c>
      <c r="R542" t="s">
        <v>33</v>
      </c>
      <c r="S542" t="s">
        <v>435</v>
      </c>
      <c r="T542" t="s">
        <v>1</v>
      </c>
      <c r="U542" t="s">
        <v>36</v>
      </c>
    </row>
    <row r="543" spans="1:21" x14ac:dyDescent="0.3">
      <c r="A543" t="s">
        <v>1347</v>
      </c>
      <c r="B543" t="str">
        <f>RIGHT(Table1[[#This Row],[OrderNo]],5)</f>
        <v>44413</v>
      </c>
      <c r="C543">
        <v>44413001</v>
      </c>
      <c r="D543">
        <v>1</v>
      </c>
      <c r="E543" s="2">
        <v>2171.29</v>
      </c>
      <c r="F543" s="2">
        <v>3578.27</v>
      </c>
      <c r="G543" s="1">
        <v>42996</v>
      </c>
      <c r="H543" s="6">
        <f>YEAR(Table1[[#This Row],[OrderDate]])</f>
        <v>2017</v>
      </c>
      <c r="I543" s="6">
        <f>MONTH(Table1[[#This Row],[OrderDate]])</f>
        <v>9</v>
      </c>
      <c r="J543" s="1">
        <v>43005</v>
      </c>
      <c r="K543">
        <v>9</v>
      </c>
      <c r="L543" t="s">
        <v>1348</v>
      </c>
      <c r="M543" t="s">
        <v>497</v>
      </c>
      <c r="N543" t="s">
        <v>122</v>
      </c>
      <c r="O543" t="s">
        <v>96</v>
      </c>
      <c r="P543" t="str">
        <f>UPPER(Table1[[#This Row],[CustomerCountry]])</f>
        <v>GERMANY</v>
      </c>
      <c r="Q543" t="s">
        <v>23</v>
      </c>
      <c r="R543" t="s">
        <v>24</v>
      </c>
      <c r="S543" t="s">
        <v>25</v>
      </c>
      <c r="T543" t="s">
        <v>26</v>
      </c>
      <c r="U543" t="s">
        <v>27</v>
      </c>
    </row>
    <row r="544" spans="1:21" x14ac:dyDescent="0.3">
      <c r="A544" t="s">
        <v>1349</v>
      </c>
      <c r="B544" t="str">
        <f>RIGHT(Table1[[#This Row],[OrderNo]],5)</f>
        <v>44414</v>
      </c>
      <c r="C544">
        <v>44414001</v>
      </c>
      <c r="D544">
        <v>1</v>
      </c>
      <c r="E544" s="2">
        <v>2171.29</v>
      </c>
      <c r="F544" s="2">
        <v>3578.27</v>
      </c>
      <c r="G544" s="1">
        <v>42996</v>
      </c>
      <c r="H544" s="6">
        <f>YEAR(Table1[[#This Row],[OrderDate]])</f>
        <v>2017</v>
      </c>
      <c r="I544" s="6">
        <f>MONTH(Table1[[#This Row],[OrderDate]])</f>
        <v>9</v>
      </c>
      <c r="J544" s="1">
        <v>43000</v>
      </c>
      <c r="K544">
        <v>4</v>
      </c>
      <c r="L544" t="s">
        <v>1350</v>
      </c>
      <c r="M544" t="s">
        <v>404</v>
      </c>
      <c r="N544" t="s">
        <v>45</v>
      </c>
      <c r="O544" t="s">
        <v>41</v>
      </c>
      <c r="P544" t="str">
        <f>UPPER(Table1[[#This Row],[CustomerCountry]])</f>
        <v>UNITED STATES</v>
      </c>
      <c r="Q544" t="s">
        <v>23</v>
      </c>
      <c r="R544" t="s">
        <v>24</v>
      </c>
      <c r="S544" t="s">
        <v>55</v>
      </c>
      <c r="T544" t="s">
        <v>26</v>
      </c>
      <c r="U544" t="s">
        <v>27</v>
      </c>
    </row>
    <row r="545" spans="1:21" x14ac:dyDescent="0.3">
      <c r="A545" t="s">
        <v>1351</v>
      </c>
      <c r="B545" t="str">
        <f>RIGHT(Table1[[#This Row],[OrderNo]],5)</f>
        <v>44415</v>
      </c>
      <c r="C545">
        <v>44415001</v>
      </c>
      <c r="D545">
        <v>1</v>
      </c>
      <c r="E545" s="2">
        <v>2171.29</v>
      </c>
      <c r="F545" s="2">
        <v>3578.27</v>
      </c>
      <c r="G545" s="1">
        <v>42996</v>
      </c>
      <c r="H545" s="6">
        <f>YEAR(Table1[[#This Row],[OrderDate]])</f>
        <v>2017</v>
      </c>
      <c r="I545" s="6">
        <f>MONTH(Table1[[#This Row],[OrderDate]])</f>
        <v>9</v>
      </c>
      <c r="J545" s="1">
        <v>43005</v>
      </c>
      <c r="K545">
        <v>9</v>
      </c>
      <c r="L545" t="s">
        <v>1352</v>
      </c>
      <c r="M545" t="s">
        <v>153</v>
      </c>
      <c r="N545" t="s">
        <v>45</v>
      </c>
      <c r="O545" t="s">
        <v>41</v>
      </c>
      <c r="P545" t="str">
        <f>UPPER(Table1[[#This Row],[CustomerCountry]])</f>
        <v>UNITED STATES</v>
      </c>
      <c r="Q545" t="s">
        <v>23</v>
      </c>
      <c r="R545" t="s">
        <v>24</v>
      </c>
      <c r="S545" t="s">
        <v>71</v>
      </c>
      <c r="T545" t="s">
        <v>26</v>
      </c>
      <c r="U545" t="s">
        <v>27</v>
      </c>
    </row>
    <row r="546" spans="1:21" x14ac:dyDescent="0.3">
      <c r="A546" t="s">
        <v>1353</v>
      </c>
      <c r="B546" t="str">
        <f>RIGHT(Table1[[#This Row],[OrderNo]],5)</f>
        <v>44416</v>
      </c>
      <c r="C546">
        <v>44416001</v>
      </c>
      <c r="D546">
        <v>1</v>
      </c>
      <c r="E546" s="2">
        <v>1912.15</v>
      </c>
      <c r="F546" s="2">
        <v>3399.99</v>
      </c>
      <c r="G546" s="1">
        <v>42996</v>
      </c>
      <c r="H546" s="6">
        <f>YEAR(Table1[[#This Row],[OrderDate]])</f>
        <v>2017</v>
      </c>
      <c r="I546" s="6">
        <f>MONTH(Table1[[#This Row],[OrderDate]])</f>
        <v>9</v>
      </c>
      <c r="J546" s="1">
        <v>43005</v>
      </c>
      <c r="K546">
        <v>9</v>
      </c>
      <c r="L546" t="s">
        <v>1354</v>
      </c>
      <c r="M546" t="s">
        <v>422</v>
      </c>
      <c r="N546" t="s">
        <v>63</v>
      </c>
      <c r="O546" t="s">
        <v>52</v>
      </c>
      <c r="P546" t="str">
        <f>UPPER(Table1[[#This Row],[CustomerCountry]])</f>
        <v>AUSTRALIA</v>
      </c>
      <c r="Q546" t="s">
        <v>23</v>
      </c>
      <c r="R546" t="s">
        <v>33</v>
      </c>
      <c r="S546" t="s">
        <v>287</v>
      </c>
      <c r="T546" t="s">
        <v>35</v>
      </c>
      <c r="U546" t="s">
        <v>36</v>
      </c>
    </row>
    <row r="547" spans="1:21" x14ac:dyDescent="0.3">
      <c r="A547" t="s">
        <v>1355</v>
      </c>
      <c r="B547" t="str">
        <f>RIGHT(Table1[[#This Row],[OrderNo]],5)</f>
        <v>44417</v>
      </c>
      <c r="C547">
        <v>44417001</v>
      </c>
      <c r="D547">
        <v>1</v>
      </c>
      <c r="E547" s="2">
        <v>2171.29</v>
      </c>
      <c r="F547" s="2">
        <v>3578.27</v>
      </c>
      <c r="G547" s="1">
        <v>42996</v>
      </c>
      <c r="H547" s="6">
        <f>YEAR(Table1[[#This Row],[OrderDate]])</f>
        <v>2017</v>
      </c>
      <c r="I547" s="6">
        <f>MONTH(Table1[[#This Row],[OrderDate]])</f>
        <v>9</v>
      </c>
      <c r="J547" s="1">
        <v>42998</v>
      </c>
      <c r="K547">
        <v>2</v>
      </c>
      <c r="L547" t="s">
        <v>1356</v>
      </c>
      <c r="M547" t="s">
        <v>144</v>
      </c>
      <c r="N547" t="s">
        <v>63</v>
      </c>
      <c r="O547" t="s">
        <v>52</v>
      </c>
      <c r="P547" t="str">
        <f>UPPER(Table1[[#This Row],[CustomerCountry]])</f>
        <v>AUSTRALIA</v>
      </c>
      <c r="Q547" t="s">
        <v>23</v>
      </c>
      <c r="R547" t="s">
        <v>24</v>
      </c>
      <c r="S547" t="s">
        <v>55</v>
      </c>
      <c r="T547" t="s">
        <v>26</v>
      </c>
      <c r="U547" t="s">
        <v>27</v>
      </c>
    </row>
    <row r="548" spans="1:21" x14ac:dyDescent="0.3">
      <c r="A548" t="s">
        <v>1357</v>
      </c>
      <c r="B548" t="str">
        <f>RIGHT(Table1[[#This Row],[OrderNo]],5)</f>
        <v>44418</v>
      </c>
      <c r="C548">
        <v>44418001</v>
      </c>
      <c r="D548">
        <v>1</v>
      </c>
      <c r="E548" s="2">
        <v>2171.29</v>
      </c>
      <c r="F548" s="2">
        <v>3578.27</v>
      </c>
      <c r="G548" s="1">
        <v>42996</v>
      </c>
      <c r="H548" s="6">
        <f>YEAR(Table1[[#This Row],[OrderDate]])</f>
        <v>2017</v>
      </c>
      <c r="I548" s="6">
        <f>MONTH(Table1[[#This Row],[OrderDate]])</f>
        <v>9</v>
      </c>
      <c r="J548" s="1">
        <v>43006</v>
      </c>
      <c r="K548">
        <v>10</v>
      </c>
      <c r="L548" t="s">
        <v>1358</v>
      </c>
      <c r="M548" t="s">
        <v>244</v>
      </c>
      <c r="N548" t="s">
        <v>106</v>
      </c>
      <c r="O548" t="s">
        <v>52</v>
      </c>
      <c r="P548" t="str">
        <f>UPPER(Table1[[#This Row],[CustomerCountry]])</f>
        <v>AUSTRALIA</v>
      </c>
      <c r="Q548" t="s">
        <v>23</v>
      </c>
      <c r="R548" t="s">
        <v>24</v>
      </c>
      <c r="S548" t="s">
        <v>55</v>
      </c>
      <c r="T548" t="s">
        <v>26</v>
      </c>
      <c r="U548" t="s">
        <v>27</v>
      </c>
    </row>
    <row r="549" spans="1:21" x14ac:dyDescent="0.3">
      <c r="A549" t="s">
        <v>1359</v>
      </c>
      <c r="B549" t="str">
        <f>RIGHT(Table1[[#This Row],[OrderNo]],5)</f>
        <v>44419</v>
      </c>
      <c r="C549">
        <v>44419001</v>
      </c>
      <c r="D549">
        <v>1</v>
      </c>
      <c r="E549" s="2">
        <v>2171.29</v>
      </c>
      <c r="F549" s="2">
        <v>3578.27</v>
      </c>
      <c r="G549" s="1">
        <v>42996</v>
      </c>
      <c r="H549" s="6">
        <f>YEAR(Table1[[#This Row],[OrderDate]])</f>
        <v>2017</v>
      </c>
      <c r="I549" s="6">
        <f>MONTH(Table1[[#This Row],[OrderDate]])</f>
        <v>9</v>
      </c>
      <c r="J549" s="1">
        <v>43003</v>
      </c>
      <c r="K549">
        <v>7</v>
      </c>
      <c r="L549" t="s">
        <v>1360</v>
      </c>
      <c r="M549" t="s">
        <v>58</v>
      </c>
      <c r="N549" t="s">
        <v>59</v>
      </c>
      <c r="O549" t="s">
        <v>52</v>
      </c>
      <c r="P549" t="str">
        <f>UPPER(Table1[[#This Row],[CustomerCountry]])</f>
        <v>AUSTRALIA</v>
      </c>
      <c r="Q549" t="s">
        <v>23</v>
      </c>
      <c r="R549" t="s">
        <v>24</v>
      </c>
      <c r="S549" t="s">
        <v>25</v>
      </c>
      <c r="T549" t="s">
        <v>26</v>
      </c>
      <c r="U549" t="s">
        <v>27</v>
      </c>
    </row>
    <row r="550" spans="1:21" x14ac:dyDescent="0.3">
      <c r="A550" t="s">
        <v>1361</v>
      </c>
      <c r="B550" t="str">
        <f>RIGHT(Table1[[#This Row],[OrderNo]],5)</f>
        <v>44420</v>
      </c>
      <c r="C550">
        <v>44420001</v>
      </c>
      <c r="D550">
        <v>1</v>
      </c>
      <c r="E550" s="2">
        <v>2171.29</v>
      </c>
      <c r="F550" s="2">
        <v>3578.27</v>
      </c>
      <c r="G550" s="1">
        <v>42996</v>
      </c>
      <c r="H550" s="6">
        <f>YEAR(Table1[[#This Row],[OrderDate]])</f>
        <v>2017</v>
      </c>
      <c r="I550" s="6">
        <f>MONTH(Table1[[#This Row],[OrderDate]])</f>
        <v>9</v>
      </c>
      <c r="J550" s="1">
        <v>43002</v>
      </c>
      <c r="K550">
        <v>6</v>
      </c>
      <c r="L550" t="s">
        <v>1362</v>
      </c>
      <c r="M550" t="s">
        <v>109</v>
      </c>
      <c r="N550" t="s">
        <v>51</v>
      </c>
      <c r="O550" t="s">
        <v>52</v>
      </c>
      <c r="P550" t="str">
        <f>UPPER(Table1[[#This Row],[CustomerCountry]])</f>
        <v>AUSTRALIA</v>
      </c>
      <c r="Q550" t="s">
        <v>23</v>
      </c>
      <c r="R550" t="s">
        <v>24</v>
      </c>
      <c r="S550" t="s">
        <v>55</v>
      </c>
      <c r="T550" t="s">
        <v>26</v>
      </c>
      <c r="U550" t="s">
        <v>27</v>
      </c>
    </row>
    <row r="551" spans="1:21" x14ac:dyDescent="0.3">
      <c r="A551" t="s">
        <v>1363</v>
      </c>
      <c r="B551" t="str">
        <f>RIGHT(Table1[[#This Row],[OrderNo]],5)</f>
        <v>44421</v>
      </c>
      <c r="C551">
        <v>44421001</v>
      </c>
      <c r="D551">
        <v>1</v>
      </c>
      <c r="E551" s="2">
        <v>2171.29</v>
      </c>
      <c r="F551" s="2">
        <v>3578.27</v>
      </c>
      <c r="G551" s="1">
        <v>42997</v>
      </c>
      <c r="H551" s="6">
        <f>YEAR(Table1[[#This Row],[OrderDate]])</f>
        <v>2017</v>
      </c>
      <c r="I551" s="6">
        <f>MONTH(Table1[[#This Row],[OrderDate]])</f>
        <v>9</v>
      </c>
      <c r="J551" s="1">
        <v>43001</v>
      </c>
      <c r="K551">
        <v>4</v>
      </c>
      <c r="L551" t="s">
        <v>1364</v>
      </c>
      <c r="M551" t="s">
        <v>1005</v>
      </c>
      <c r="N551" t="s">
        <v>777</v>
      </c>
      <c r="O551" t="s">
        <v>96</v>
      </c>
      <c r="P551" t="str">
        <f>UPPER(Table1[[#This Row],[CustomerCountry]])</f>
        <v>GERMANY</v>
      </c>
      <c r="Q551" t="s">
        <v>23</v>
      </c>
      <c r="R551" t="s">
        <v>24</v>
      </c>
      <c r="S551" t="s">
        <v>84</v>
      </c>
      <c r="T551" t="s">
        <v>26</v>
      </c>
      <c r="U551" t="s">
        <v>27</v>
      </c>
    </row>
    <row r="552" spans="1:21" x14ac:dyDescent="0.3">
      <c r="A552" t="s">
        <v>1365</v>
      </c>
      <c r="B552" t="str">
        <f>RIGHT(Table1[[#This Row],[OrderNo]],5)</f>
        <v>44422</v>
      </c>
      <c r="C552">
        <v>44422001</v>
      </c>
      <c r="D552">
        <v>1</v>
      </c>
      <c r="E552" s="2">
        <v>413.15</v>
      </c>
      <c r="F552" s="2">
        <v>699.1</v>
      </c>
      <c r="G552" s="1">
        <v>42997</v>
      </c>
      <c r="H552" s="6">
        <f>YEAR(Table1[[#This Row],[OrderDate]])</f>
        <v>2017</v>
      </c>
      <c r="I552" s="6">
        <f>MONTH(Table1[[#This Row],[OrderDate]])</f>
        <v>9</v>
      </c>
      <c r="J552" s="1">
        <v>43001</v>
      </c>
      <c r="K552">
        <v>4</v>
      </c>
      <c r="L552" t="s">
        <v>1366</v>
      </c>
      <c r="M552" t="s">
        <v>600</v>
      </c>
      <c r="N552" t="s">
        <v>122</v>
      </c>
      <c r="O552" t="s">
        <v>96</v>
      </c>
      <c r="P552" t="str">
        <f>UPPER(Table1[[#This Row],[CustomerCountry]])</f>
        <v>GERMANY</v>
      </c>
      <c r="Q552" t="s">
        <v>23</v>
      </c>
      <c r="R552" t="s">
        <v>24</v>
      </c>
      <c r="S552" t="s">
        <v>291</v>
      </c>
      <c r="T552" t="s">
        <v>26</v>
      </c>
      <c r="U552" t="s">
        <v>47</v>
      </c>
    </row>
    <row r="553" spans="1:21" x14ac:dyDescent="0.3">
      <c r="A553" t="s">
        <v>1367</v>
      </c>
      <c r="B553" t="str">
        <f>RIGHT(Table1[[#This Row],[OrderNo]],5)</f>
        <v>44423</v>
      </c>
      <c r="C553">
        <v>44423001</v>
      </c>
      <c r="D553">
        <v>1</v>
      </c>
      <c r="E553" s="2">
        <v>2171.29</v>
      </c>
      <c r="F553" s="2">
        <v>3578.27</v>
      </c>
      <c r="G553" s="1">
        <v>42997</v>
      </c>
      <c r="H553" s="6">
        <f>YEAR(Table1[[#This Row],[OrderDate]])</f>
        <v>2017</v>
      </c>
      <c r="I553" s="6">
        <f>MONTH(Table1[[#This Row],[OrderDate]])</f>
        <v>9</v>
      </c>
      <c r="J553" s="1">
        <v>43004</v>
      </c>
      <c r="K553">
        <v>7</v>
      </c>
      <c r="L553" t="s">
        <v>1368</v>
      </c>
      <c r="M553" t="s">
        <v>74</v>
      </c>
      <c r="N553" t="s">
        <v>45</v>
      </c>
      <c r="O553" t="s">
        <v>41</v>
      </c>
      <c r="P553" t="str">
        <f>UPPER(Table1[[#This Row],[CustomerCountry]])</f>
        <v>UNITED STATES</v>
      </c>
      <c r="Q553" t="s">
        <v>23</v>
      </c>
      <c r="R553" t="s">
        <v>24</v>
      </c>
      <c r="S553" t="s">
        <v>84</v>
      </c>
      <c r="T553" t="s">
        <v>26</v>
      </c>
      <c r="U553" t="s">
        <v>27</v>
      </c>
    </row>
    <row r="554" spans="1:21" x14ac:dyDescent="0.3">
      <c r="A554" t="s">
        <v>1369</v>
      </c>
      <c r="B554" t="str">
        <f>RIGHT(Table1[[#This Row],[OrderNo]],5)</f>
        <v>44424</v>
      </c>
      <c r="C554">
        <v>44424001</v>
      </c>
      <c r="D554">
        <v>1</v>
      </c>
      <c r="E554" s="2">
        <v>2171.29</v>
      </c>
      <c r="F554" s="2">
        <v>3578.27</v>
      </c>
      <c r="G554" s="1">
        <v>42997</v>
      </c>
      <c r="H554" s="6">
        <f>YEAR(Table1[[#This Row],[OrderDate]])</f>
        <v>2017</v>
      </c>
      <c r="I554" s="6">
        <f>MONTH(Table1[[#This Row],[OrderDate]])</f>
        <v>9</v>
      </c>
      <c r="J554" s="1">
        <v>43004</v>
      </c>
      <c r="K554">
        <v>7</v>
      </c>
      <c r="L554" t="s">
        <v>1370</v>
      </c>
      <c r="M554" t="s">
        <v>565</v>
      </c>
      <c r="N554" t="s">
        <v>51</v>
      </c>
      <c r="O554" t="s">
        <v>52</v>
      </c>
      <c r="P554" t="str">
        <f>UPPER(Table1[[#This Row],[CustomerCountry]])</f>
        <v>AUSTRALIA</v>
      </c>
      <c r="Q554" t="s">
        <v>23</v>
      </c>
      <c r="R554" t="s">
        <v>24</v>
      </c>
      <c r="S554" t="s">
        <v>71</v>
      </c>
      <c r="T554" t="s">
        <v>26</v>
      </c>
      <c r="U554" t="s">
        <v>27</v>
      </c>
    </row>
    <row r="555" spans="1:21" x14ac:dyDescent="0.3">
      <c r="A555" t="s">
        <v>1371</v>
      </c>
      <c r="B555" t="str">
        <f>RIGHT(Table1[[#This Row],[OrderNo]],5)</f>
        <v>44425</v>
      </c>
      <c r="C555">
        <v>44425001</v>
      </c>
      <c r="D555">
        <v>1</v>
      </c>
      <c r="E555" s="2">
        <v>2171.29</v>
      </c>
      <c r="F555" s="2">
        <v>3578.27</v>
      </c>
      <c r="G555" s="1">
        <v>42997</v>
      </c>
      <c r="H555" s="6">
        <f>YEAR(Table1[[#This Row],[OrderDate]])</f>
        <v>2017</v>
      </c>
      <c r="I555" s="6">
        <f>MONTH(Table1[[#This Row],[OrderDate]])</f>
        <v>9</v>
      </c>
      <c r="J555" s="1">
        <v>43005</v>
      </c>
      <c r="K555">
        <v>8</v>
      </c>
      <c r="L555" t="s">
        <v>1372</v>
      </c>
      <c r="M555" t="s">
        <v>109</v>
      </c>
      <c r="N555" t="s">
        <v>51</v>
      </c>
      <c r="O555" t="s">
        <v>52</v>
      </c>
      <c r="P555" t="str">
        <f>UPPER(Table1[[#This Row],[CustomerCountry]])</f>
        <v>AUSTRALIA</v>
      </c>
      <c r="Q555" t="s">
        <v>23</v>
      </c>
      <c r="R555" t="s">
        <v>24</v>
      </c>
      <c r="S555" t="s">
        <v>55</v>
      </c>
      <c r="T555" t="s">
        <v>26</v>
      </c>
      <c r="U555" t="s">
        <v>27</v>
      </c>
    </row>
    <row r="556" spans="1:21" x14ac:dyDescent="0.3">
      <c r="A556" t="s">
        <v>1373</v>
      </c>
      <c r="B556" t="str">
        <f>RIGHT(Table1[[#This Row],[OrderNo]],5)</f>
        <v>44426</v>
      </c>
      <c r="C556">
        <v>44426001</v>
      </c>
      <c r="D556">
        <v>1</v>
      </c>
      <c r="E556" s="2">
        <v>2171.29</v>
      </c>
      <c r="F556" s="2">
        <v>3578.27</v>
      </c>
      <c r="G556" s="1">
        <v>42998</v>
      </c>
      <c r="H556" s="6">
        <f>YEAR(Table1[[#This Row],[OrderDate]])</f>
        <v>2017</v>
      </c>
      <c r="I556" s="6">
        <f>MONTH(Table1[[#This Row],[OrderDate]])</f>
        <v>9</v>
      </c>
      <c r="J556" s="1">
        <v>43003</v>
      </c>
      <c r="K556">
        <v>5</v>
      </c>
      <c r="L556" t="s">
        <v>1374</v>
      </c>
      <c r="M556" t="s">
        <v>497</v>
      </c>
      <c r="N556" t="s">
        <v>138</v>
      </c>
      <c r="O556" t="s">
        <v>96</v>
      </c>
      <c r="P556" t="str">
        <f>UPPER(Table1[[#This Row],[CustomerCountry]])</f>
        <v>GERMANY</v>
      </c>
      <c r="Q556" t="s">
        <v>23</v>
      </c>
      <c r="R556" t="s">
        <v>24</v>
      </c>
      <c r="S556" t="s">
        <v>88</v>
      </c>
      <c r="T556" t="s">
        <v>26</v>
      </c>
      <c r="U556" t="s">
        <v>27</v>
      </c>
    </row>
    <row r="557" spans="1:21" x14ac:dyDescent="0.3">
      <c r="A557" t="s">
        <v>1375</v>
      </c>
      <c r="B557" t="str">
        <f>RIGHT(Table1[[#This Row],[OrderNo]],5)</f>
        <v>44427</v>
      </c>
      <c r="C557">
        <v>44427001</v>
      </c>
      <c r="D557">
        <v>1</v>
      </c>
      <c r="E557" s="2">
        <v>2171.29</v>
      </c>
      <c r="F557" s="2">
        <v>3578.27</v>
      </c>
      <c r="G557" s="1">
        <v>42998</v>
      </c>
      <c r="H557" s="6">
        <f>YEAR(Table1[[#This Row],[OrderDate]])</f>
        <v>2017</v>
      </c>
      <c r="I557" s="6">
        <f>MONTH(Table1[[#This Row],[OrderDate]])</f>
        <v>9</v>
      </c>
      <c r="J557" s="1">
        <v>43001</v>
      </c>
      <c r="K557">
        <v>3</v>
      </c>
      <c r="L557" t="s">
        <v>1376</v>
      </c>
      <c r="M557" t="s">
        <v>350</v>
      </c>
      <c r="N557" t="s">
        <v>78</v>
      </c>
      <c r="O557" t="s">
        <v>79</v>
      </c>
      <c r="P557" t="str">
        <f>UPPER(Table1[[#This Row],[CustomerCountry]])</f>
        <v>UNITED KINGDOM</v>
      </c>
      <c r="Q557" t="s">
        <v>23</v>
      </c>
      <c r="R557" t="s">
        <v>24</v>
      </c>
      <c r="S557" t="s">
        <v>88</v>
      </c>
      <c r="T557" t="s">
        <v>26</v>
      </c>
      <c r="U557" t="s">
        <v>27</v>
      </c>
    </row>
    <row r="558" spans="1:21" x14ac:dyDescent="0.3">
      <c r="A558" t="s">
        <v>1377</v>
      </c>
      <c r="B558" t="str">
        <f>RIGHT(Table1[[#This Row],[OrderNo]],5)</f>
        <v>44428</v>
      </c>
      <c r="C558">
        <v>44428001</v>
      </c>
      <c r="D558">
        <v>1</v>
      </c>
      <c r="E558" s="2">
        <v>2171.29</v>
      </c>
      <c r="F558" s="2">
        <v>3578.27</v>
      </c>
      <c r="G558" s="1">
        <v>42998</v>
      </c>
      <c r="H558" s="6">
        <f>YEAR(Table1[[#This Row],[OrderDate]])</f>
        <v>2017</v>
      </c>
      <c r="I558" s="6">
        <f>MONTH(Table1[[#This Row],[OrderDate]])</f>
        <v>9</v>
      </c>
      <c r="J558" s="1">
        <v>43001</v>
      </c>
      <c r="K558">
        <v>3</v>
      </c>
      <c r="L558" t="s">
        <v>1378</v>
      </c>
      <c r="M558" t="s">
        <v>228</v>
      </c>
      <c r="N558" t="s">
        <v>45</v>
      </c>
      <c r="O558" t="s">
        <v>41</v>
      </c>
      <c r="P558" t="str">
        <f>UPPER(Table1[[#This Row],[CustomerCountry]])</f>
        <v>UNITED STATES</v>
      </c>
      <c r="Q558" t="s">
        <v>23</v>
      </c>
      <c r="R558" t="s">
        <v>24</v>
      </c>
      <c r="S558" t="s">
        <v>84</v>
      </c>
      <c r="T558" t="s">
        <v>26</v>
      </c>
      <c r="U558" t="s">
        <v>27</v>
      </c>
    </row>
    <row r="559" spans="1:21" x14ac:dyDescent="0.3">
      <c r="A559" t="s">
        <v>1379</v>
      </c>
      <c r="B559" t="str">
        <f>RIGHT(Table1[[#This Row],[OrderNo]],5)</f>
        <v>44429</v>
      </c>
      <c r="C559">
        <v>44429001</v>
      </c>
      <c r="D559">
        <v>1</v>
      </c>
      <c r="E559" s="2">
        <v>2171.29</v>
      </c>
      <c r="F559" s="2">
        <v>3578.27</v>
      </c>
      <c r="G559" s="1">
        <v>42998</v>
      </c>
      <c r="H559" s="6">
        <f>YEAR(Table1[[#This Row],[OrderDate]])</f>
        <v>2017</v>
      </c>
      <c r="I559" s="6">
        <f>MONTH(Table1[[#This Row],[OrderDate]])</f>
        <v>9</v>
      </c>
      <c r="J559" s="1">
        <v>43004</v>
      </c>
      <c r="K559">
        <v>6</v>
      </c>
      <c r="L559" t="s">
        <v>1380</v>
      </c>
      <c r="M559" t="s">
        <v>697</v>
      </c>
      <c r="N559" t="s">
        <v>115</v>
      </c>
      <c r="O559" t="s">
        <v>41</v>
      </c>
      <c r="P559" t="str">
        <f>UPPER(Table1[[#This Row],[CustomerCountry]])</f>
        <v>UNITED STATES</v>
      </c>
      <c r="Q559" t="s">
        <v>23</v>
      </c>
      <c r="R559" t="s">
        <v>24</v>
      </c>
      <c r="S559" t="s">
        <v>88</v>
      </c>
      <c r="T559" t="s">
        <v>26</v>
      </c>
      <c r="U559" t="s">
        <v>27</v>
      </c>
    </row>
    <row r="560" spans="1:21" x14ac:dyDescent="0.3">
      <c r="A560" t="s">
        <v>1381</v>
      </c>
      <c r="B560" t="str">
        <f>RIGHT(Table1[[#This Row],[OrderNo]],5)</f>
        <v>44430</v>
      </c>
      <c r="C560">
        <v>44430001</v>
      </c>
      <c r="D560">
        <v>1</v>
      </c>
      <c r="E560" s="2">
        <v>2171.29</v>
      </c>
      <c r="F560" s="2">
        <v>3578.27</v>
      </c>
      <c r="G560" s="1">
        <v>42998</v>
      </c>
      <c r="H560" s="6">
        <f>YEAR(Table1[[#This Row],[OrderDate]])</f>
        <v>2017</v>
      </c>
      <c r="I560" s="6">
        <f>MONTH(Table1[[#This Row],[OrderDate]])</f>
        <v>9</v>
      </c>
      <c r="J560" s="1">
        <v>43000</v>
      </c>
      <c r="K560">
        <v>2</v>
      </c>
      <c r="L560" t="s">
        <v>1382</v>
      </c>
      <c r="M560" t="s">
        <v>87</v>
      </c>
      <c r="N560" t="s">
        <v>51</v>
      </c>
      <c r="O560" t="s">
        <v>52</v>
      </c>
      <c r="P560" t="str">
        <f>UPPER(Table1[[#This Row],[CustomerCountry]])</f>
        <v>AUSTRALIA</v>
      </c>
      <c r="Q560" t="s">
        <v>23</v>
      </c>
      <c r="R560" t="s">
        <v>24</v>
      </c>
      <c r="S560" t="s">
        <v>84</v>
      </c>
      <c r="T560" t="s">
        <v>26</v>
      </c>
      <c r="U560" t="s">
        <v>27</v>
      </c>
    </row>
    <row r="561" spans="1:21" x14ac:dyDescent="0.3">
      <c r="A561" t="s">
        <v>1383</v>
      </c>
      <c r="B561" t="str">
        <f>RIGHT(Table1[[#This Row],[OrderNo]],5)</f>
        <v>44431</v>
      </c>
      <c r="C561">
        <v>44431001</v>
      </c>
      <c r="D561">
        <v>1</v>
      </c>
      <c r="E561" s="2">
        <v>2171.29</v>
      </c>
      <c r="F561" s="2">
        <v>3578.27</v>
      </c>
      <c r="G561" s="1">
        <v>42998</v>
      </c>
      <c r="H561" s="6">
        <f>YEAR(Table1[[#This Row],[OrderDate]])</f>
        <v>2017</v>
      </c>
      <c r="I561" s="6">
        <f>MONTH(Table1[[#This Row],[OrderDate]])</f>
        <v>9</v>
      </c>
      <c r="J561" s="1">
        <v>43005</v>
      </c>
      <c r="K561">
        <v>7</v>
      </c>
      <c r="L561" t="s">
        <v>1384</v>
      </c>
      <c r="M561" t="s">
        <v>105</v>
      </c>
      <c r="N561" t="s">
        <v>106</v>
      </c>
      <c r="O561" t="s">
        <v>52</v>
      </c>
      <c r="P561" t="str">
        <f>UPPER(Table1[[#This Row],[CustomerCountry]])</f>
        <v>AUSTRALIA</v>
      </c>
      <c r="Q561" t="s">
        <v>23</v>
      </c>
      <c r="R561" t="s">
        <v>24</v>
      </c>
      <c r="S561" t="s">
        <v>71</v>
      </c>
      <c r="T561" t="s">
        <v>26</v>
      </c>
      <c r="U561" t="s">
        <v>27</v>
      </c>
    </row>
    <row r="562" spans="1:21" x14ac:dyDescent="0.3">
      <c r="A562" t="s">
        <v>1385</v>
      </c>
      <c r="B562" t="str">
        <f>RIGHT(Table1[[#This Row],[OrderNo]],5)</f>
        <v>44432</v>
      </c>
      <c r="C562">
        <v>44432001</v>
      </c>
      <c r="D562">
        <v>1</v>
      </c>
      <c r="E562" s="2">
        <v>2171.29</v>
      </c>
      <c r="F562" s="2">
        <v>3578.27</v>
      </c>
      <c r="G562" s="1">
        <v>42999</v>
      </c>
      <c r="H562" s="6">
        <f>YEAR(Table1[[#This Row],[OrderDate]])</f>
        <v>2017</v>
      </c>
      <c r="I562" s="6">
        <f>MONTH(Table1[[#This Row],[OrderDate]])</f>
        <v>9</v>
      </c>
      <c r="J562" s="1">
        <v>43001</v>
      </c>
      <c r="K562">
        <v>2</v>
      </c>
      <c r="L562" t="s">
        <v>1386</v>
      </c>
      <c r="M562" t="s">
        <v>1034</v>
      </c>
      <c r="N562" t="s">
        <v>78</v>
      </c>
      <c r="O562" t="s">
        <v>79</v>
      </c>
      <c r="P562" t="str">
        <f>UPPER(Table1[[#This Row],[CustomerCountry]])</f>
        <v>UNITED KINGDOM</v>
      </c>
      <c r="Q562" t="s">
        <v>23</v>
      </c>
      <c r="R562" t="s">
        <v>24</v>
      </c>
      <c r="S562" t="s">
        <v>88</v>
      </c>
      <c r="T562" t="s">
        <v>26</v>
      </c>
      <c r="U562" t="s">
        <v>27</v>
      </c>
    </row>
    <row r="563" spans="1:21" x14ac:dyDescent="0.3">
      <c r="A563" t="s">
        <v>1387</v>
      </c>
      <c r="B563" t="str">
        <f>RIGHT(Table1[[#This Row],[OrderNo]],5)</f>
        <v>44433</v>
      </c>
      <c r="C563">
        <v>44433001</v>
      </c>
      <c r="D563">
        <v>1</v>
      </c>
      <c r="E563" s="2">
        <v>2171.29</v>
      </c>
      <c r="F563" s="2">
        <v>3578.27</v>
      </c>
      <c r="G563" s="1">
        <v>42999</v>
      </c>
      <c r="H563" s="6">
        <f>YEAR(Table1[[#This Row],[OrderDate]])</f>
        <v>2017</v>
      </c>
      <c r="I563" s="6">
        <f>MONTH(Table1[[#This Row],[OrderDate]])</f>
        <v>9</v>
      </c>
      <c r="J563" s="1">
        <v>43003</v>
      </c>
      <c r="K563">
        <v>4</v>
      </c>
      <c r="L563" t="s">
        <v>1388</v>
      </c>
      <c r="M563" t="s">
        <v>697</v>
      </c>
      <c r="N563" t="s">
        <v>115</v>
      </c>
      <c r="O563" t="s">
        <v>41</v>
      </c>
      <c r="P563" t="str">
        <f>UPPER(Table1[[#This Row],[CustomerCountry]])</f>
        <v>UNITED STATES</v>
      </c>
      <c r="Q563" t="s">
        <v>23</v>
      </c>
      <c r="R563" t="s">
        <v>24</v>
      </c>
      <c r="S563" t="s">
        <v>71</v>
      </c>
      <c r="T563" t="s">
        <v>26</v>
      </c>
      <c r="U563" t="s">
        <v>27</v>
      </c>
    </row>
    <row r="564" spans="1:21" x14ac:dyDescent="0.3">
      <c r="A564" t="s">
        <v>1389</v>
      </c>
      <c r="B564" t="str">
        <f>RIGHT(Table1[[#This Row],[OrderNo]],5)</f>
        <v>44434</v>
      </c>
      <c r="C564">
        <v>44434001</v>
      </c>
      <c r="D564">
        <v>1</v>
      </c>
      <c r="E564" s="2">
        <v>2171.29</v>
      </c>
      <c r="F564" s="2">
        <v>3578.27</v>
      </c>
      <c r="G564" s="1">
        <v>42999</v>
      </c>
      <c r="H564" s="6">
        <f>YEAR(Table1[[#This Row],[OrderDate]])</f>
        <v>2017</v>
      </c>
      <c r="I564" s="6">
        <f>MONTH(Table1[[#This Row],[OrderDate]])</f>
        <v>9</v>
      </c>
      <c r="J564" s="1">
        <v>43006</v>
      </c>
      <c r="K564">
        <v>7</v>
      </c>
      <c r="L564" t="s">
        <v>1390</v>
      </c>
      <c r="M564" t="s">
        <v>141</v>
      </c>
      <c r="N564" t="s">
        <v>45</v>
      </c>
      <c r="O564" t="s">
        <v>41</v>
      </c>
      <c r="P564" t="str">
        <f>UPPER(Table1[[#This Row],[CustomerCountry]])</f>
        <v>UNITED STATES</v>
      </c>
      <c r="Q564" t="s">
        <v>23</v>
      </c>
      <c r="R564" t="s">
        <v>24</v>
      </c>
      <c r="S564" t="s">
        <v>25</v>
      </c>
      <c r="T564" t="s">
        <v>26</v>
      </c>
      <c r="U564" t="s">
        <v>27</v>
      </c>
    </row>
    <row r="565" spans="1:21" x14ac:dyDescent="0.3">
      <c r="A565" t="s">
        <v>1391</v>
      </c>
      <c r="B565" t="str">
        <f>RIGHT(Table1[[#This Row],[OrderNo]],5)</f>
        <v>44435</v>
      </c>
      <c r="C565">
        <v>44435001</v>
      </c>
      <c r="D565">
        <v>1</v>
      </c>
      <c r="E565" s="2">
        <v>2171.29</v>
      </c>
      <c r="F565" s="2">
        <v>3578.27</v>
      </c>
      <c r="G565" s="1">
        <v>43000</v>
      </c>
      <c r="H565" s="6">
        <f>YEAR(Table1[[#This Row],[OrderDate]])</f>
        <v>2017</v>
      </c>
      <c r="I565" s="6">
        <f>MONTH(Table1[[#This Row],[OrderDate]])</f>
        <v>9</v>
      </c>
      <c r="J565" s="1">
        <v>43005</v>
      </c>
      <c r="K565">
        <v>5</v>
      </c>
      <c r="L565" t="s">
        <v>1392</v>
      </c>
      <c r="M565" t="s">
        <v>1052</v>
      </c>
      <c r="N565" t="s">
        <v>115</v>
      </c>
      <c r="O565" t="s">
        <v>41</v>
      </c>
      <c r="P565" t="str">
        <f>UPPER(Table1[[#This Row],[CustomerCountry]])</f>
        <v>UNITED STATES</v>
      </c>
      <c r="Q565" t="s">
        <v>23</v>
      </c>
      <c r="R565" t="s">
        <v>24</v>
      </c>
      <c r="S565" t="s">
        <v>71</v>
      </c>
      <c r="T565" t="s">
        <v>26</v>
      </c>
      <c r="U565" t="s">
        <v>27</v>
      </c>
    </row>
    <row r="566" spans="1:21" x14ac:dyDescent="0.3">
      <c r="A566" t="s">
        <v>1393</v>
      </c>
      <c r="B566" t="str">
        <f>RIGHT(Table1[[#This Row],[OrderNo]],5)</f>
        <v>44436</v>
      </c>
      <c r="C566">
        <v>44436001</v>
      </c>
      <c r="D566">
        <v>1</v>
      </c>
      <c r="E566" s="2">
        <v>413.15</v>
      </c>
      <c r="F566" s="2">
        <v>699.1</v>
      </c>
      <c r="G566" s="1">
        <v>43000</v>
      </c>
      <c r="H566" s="6">
        <f>YEAR(Table1[[#This Row],[OrderDate]])</f>
        <v>2017</v>
      </c>
      <c r="I566" s="6">
        <f>MONTH(Table1[[#This Row],[OrderDate]])</f>
        <v>9</v>
      </c>
      <c r="J566" s="1">
        <v>43008</v>
      </c>
      <c r="K566">
        <v>8</v>
      </c>
      <c r="L566" t="s">
        <v>1394</v>
      </c>
      <c r="M566" t="s">
        <v>441</v>
      </c>
      <c r="N566" t="s">
        <v>22</v>
      </c>
      <c r="O566" t="s">
        <v>0</v>
      </c>
      <c r="P566" t="str">
        <f>UPPER(Table1[[#This Row],[CustomerCountry]])</f>
        <v>CANADA</v>
      </c>
      <c r="Q566" t="s">
        <v>23</v>
      </c>
      <c r="R566" t="s">
        <v>24</v>
      </c>
      <c r="S566" t="s">
        <v>492</v>
      </c>
      <c r="T566" t="s">
        <v>26</v>
      </c>
      <c r="U566" t="s">
        <v>47</v>
      </c>
    </row>
    <row r="567" spans="1:21" x14ac:dyDescent="0.3">
      <c r="A567" t="s">
        <v>1395</v>
      </c>
      <c r="B567" t="str">
        <f>RIGHT(Table1[[#This Row],[OrderNo]],5)</f>
        <v>44437</v>
      </c>
      <c r="C567">
        <v>44437001</v>
      </c>
      <c r="D567">
        <v>1</v>
      </c>
      <c r="E567" s="2">
        <v>1912.15</v>
      </c>
      <c r="F567" s="2">
        <v>3399.99</v>
      </c>
      <c r="G567" s="1">
        <v>43000</v>
      </c>
      <c r="H567" s="6">
        <f>YEAR(Table1[[#This Row],[OrderDate]])</f>
        <v>2017</v>
      </c>
      <c r="I567" s="6">
        <f>MONTH(Table1[[#This Row],[OrderDate]])</f>
        <v>9</v>
      </c>
      <c r="J567" s="1">
        <v>43010</v>
      </c>
      <c r="K567">
        <v>10</v>
      </c>
      <c r="L567" t="s">
        <v>1396</v>
      </c>
      <c r="M567" t="s">
        <v>87</v>
      </c>
      <c r="N567" t="s">
        <v>51</v>
      </c>
      <c r="O567" t="s">
        <v>52</v>
      </c>
      <c r="P567" t="str">
        <f>UPPER(Table1[[#This Row],[CustomerCountry]])</f>
        <v>AUSTRALIA</v>
      </c>
      <c r="Q567" t="s">
        <v>23</v>
      </c>
      <c r="R567" t="s">
        <v>33</v>
      </c>
      <c r="S567" t="s">
        <v>67</v>
      </c>
      <c r="T567" t="s">
        <v>35</v>
      </c>
      <c r="U567" t="s">
        <v>36</v>
      </c>
    </row>
    <row r="568" spans="1:21" x14ac:dyDescent="0.3">
      <c r="A568" t="s">
        <v>1397</v>
      </c>
      <c r="B568" t="str">
        <f>RIGHT(Table1[[#This Row],[OrderNo]],5)</f>
        <v>44438</v>
      </c>
      <c r="C568">
        <v>44438001</v>
      </c>
      <c r="D568">
        <v>1</v>
      </c>
      <c r="E568" s="2">
        <v>2171.29</v>
      </c>
      <c r="F568" s="2">
        <v>3578.27</v>
      </c>
      <c r="G568" s="1">
        <v>43000</v>
      </c>
      <c r="H568" s="6">
        <f>YEAR(Table1[[#This Row],[OrderDate]])</f>
        <v>2017</v>
      </c>
      <c r="I568" s="6">
        <f>MONTH(Table1[[#This Row],[OrderDate]])</f>
        <v>9</v>
      </c>
      <c r="J568" s="1">
        <v>43003</v>
      </c>
      <c r="K568">
        <v>3</v>
      </c>
      <c r="L568" t="s">
        <v>1398</v>
      </c>
      <c r="M568" t="s">
        <v>738</v>
      </c>
      <c r="N568" t="s">
        <v>51</v>
      </c>
      <c r="O568" t="s">
        <v>52</v>
      </c>
      <c r="P568" t="str">
        <f>UPPER(Table1[[#This Row],[CustomerCountry]])</f>
        <v>AUSTRALIA</v>
      </c>
      <c r="Q568" t="s">
        <v>23</v>
      </c>
      <c r="R568" t="s">
        <v>24</v>
      </c>
      <c r="S568" t="s">
        <v>71</v>
      </c>
      <c r="T568" t="s">
        <v>26</v>
      </c>
      <c r="U568" t="s">
        <v>27</v>
      </c>
    </row>
    <row r="569" spans="1:21" x14ac:dyDescent="0.3">
      <c r="A569" t="s">
        <v>1399</v>
      </c>
      <c r="B569" t="str">
        <f>RIGHT(Table1[[#This Row],[OrderNo]],5)</f>
        <v>44439</v>
      </c>
      <c r="C569">
        <v>44439001</v>
      </c>
      <c r="D569">
        <v>1</v>
      </c>
      <c r="E569" s="2">
        <v>2171.29</v>
      </c>
      <c r="F569" s="2">
        <v>3578.27</v>
      </c>
      <c r="G569" s="1">
        <v>43001</v>
      </c>
      <c r="H569" s="6">
        <f>YEAR(Table1[[#This Row],[OrderDate]])</f>
        <v>2017</v>
      </c>
      <c r="I569" s="6">
        <f>MONTH(Table1[[#This Row],[OrderDate]])</f>
        <v>9</v>
      </c>
      <c r="J569" s="1">
        <v>43004</v>
      </c>
      <c r="K569">
        <v>3</v>
      </c>
      <c r="L569" t="s">
        <v>1400</v>
      </c>
      <c r="M569" t="s">
        <v>190</v>
      </c>
      <c r="N569" t="s">
        <v>78</v>
      </c>
      <c r="O569" t="s">
        <v>79</v>
      </c>
      <c r="P569" t="str">
        <f>UPPER(Table1[[#This Row],[CustomerCountry]])</f>
        <v>UNITED KINGDOM</v>
      </c>
      <c r="Q569" t="s">
        <v>23</v>
      </c>
      <c r="R569" t="s">
        <v>24</v>
      </c>
      <c r="S569" t="s">
        <v>25</v>
      </c>
      <c r="T569" t="s">
        <v>26</v>
      </c>
      <c r="U569" t="s">
        <v>27</v>
      </c>
    </row>
    <row r="570" spans="1:21" x14ac:dyDescent="0.3">
      <c r="A570" t="s">
        <v>1401</v>
      </c>
      <c r="B570" t="str">
        <f>RIGHT(Table1[[#This Row],[OrderNo]],5)</f>
        <v>44440</v>
      </c>
      <c r="C570">
        <v>44440001</v>
      </c>
      <c r="D570">
        <v>1</v>
      </c>
      <c r="E570" s="2">
        <v>2171.29</v>
      </c>
      <c r="F570" s="2">
        <v>3578.27</v>
      </c>
      <c r="G570" s="1">
        <v>43001</v>
      </c>
      <c r="H570" s="6">
        <f>YEAR(Table1[[#This Row],[OrderDate]])</f>
        <v>2017</v>
      </c>
      <c r="I570" s="6">
        <f>MONTH(Table1[[#This Row],[OrderDate]])</f>
        <v>9</v>
      </c>
      <c r="J570" s="1">
        <v>43003</v>
      </c>
      <c r="K570">
        <v>2</v>
      </c>
      <c r="L570" t="s">
        <v>1402</v>
      </c>
      <c r="M570" t="s">
        <v>724</v>
      </c>
      <c r="N570" t="s">
        <v>725</v>
      </c>
      <c r="O570" t="s">
        <v>32</v>
      </c>
      <c r="P570" t="str">
        <f>UPPER(Table1[[#This Row],[CustomerCountry]])</f>
        <v>FRANCE</v>
      </c>
      <c r="Q570" t="s">
        <v>23</v>
      </c>
      <c r="R570" t="s">
        <v>24</v>
      </c>
      <c r="S570" t="s">
        <v>71</v>
      </c>
      <c r="T570" t="s">
        <v>26</v>
      </c>
      <c r="U570" t="s">
        <v>27</v>
      </c>
    </row>
    <row r="571" spans="1:21" x14ac:dyDescent="0.3">
      <c r="A571" t="s">
        <v>1403</v>
      </c>
      <c r="B571" t="str">
        <f>RIGHT(Table1[[#This Row],[OrderNo]],5)</f>
        <v>44441</v>
      </c>
      <c r="C571">
        <v>44441001</v>
      </c>
      <c r="D571">
        <v>1</v>
      </c>
      <c r="E571" s="2">
        <v>2171.29</v>
      </c>
      <c r="F571" s="2">
        <v>3578.27</v>
      </c>
      <c r="G571" s="1">
        <v>43001</v>
      </c>
      <c r="H571" s="6">
        <f>YEAR(Table1[[#This Row],[OrderDate]])</f>
        <v>2017</v>
      </c>
      <c r="I571" s="6">
        <f>MONTH(Table1[[#This Row],[OrderDate]])</f>
        <v>9</v>
      </c>
      <c r="J571" s="1">
        <v>43008</v>
      </c>
      <c r="K571">
        <v>7</v>
      </c>
      <c r="L571" t="s">
        <v>1404</v>
      </c>
      <c r="M571" t="s">
        <v>1010</v>
      </c>
      <c r="N571" t="s">
        <v>22</v>
      </c>
      <c r="O571" t="s">
        <v>0</v>
      </c>
      <c r="P571" t="str">
        <f>UPPER(Table1[[#This Row],[CustomerCountry]])</f>
        <v>CANADA</v>
      </c>
      <c r="Q571" t="s">
        <v>23</v>
      </c>
      <c r="R571" t="s">
        <v>24</v>
      </c>
      <c r="S571" t="s">
        <v>71</v>
      </c>
      <c r="T571" t="s">
        <v>26</v>
      </c>
      <c r="U571" t="s">
        <v>27</v>
      </c>
    </row>
    <row r="572" spans="1:21" x14ac:dyDescent="0.3">
      <c r="A572" t="s">
        <v>1405</v>
      </c>
      <c r="B572" t="str">
        <f>RIGHT(Table1[[#This Row],[OrderNo]],5)</f>
        <v>44442</v>
      </c>
      <c r="C572">
        <v>44442001</v>
      </c>
      <c r="D572">
        <v>1</v>
      </c>
      <c r="E572" s="2">
        <v>413.15</v>
      </c>
      <c r="F572" s="2">
        <v>699.1</v>
      </c>
      <c r="G572" s="1">
        <v>43001</v>
      </c>
      <c r="H572" s="6">
        <f>YEAR(Table1[[#This Row],[OrderDate]])</f>
        <v>2017</v>
      </c>
      <c r="I572" s="6">
        <f>MONTH(Table1[[#This Row],[OrderDate]])</f>
        <v>9</v>
      </c>
      <c r="J572" s="1">
        <v>43010</v>
      </c>
      <c r="K572">
        <v>9</v>
      </c>
      <c r="L572" t="s">
        <v>1406</v>
      </c>
      <c r="M572" t="s">
        <v>39</v>
      </c>
      <c r="N572" t="s">
        <v>40</v>
      </c>
      <c r="O572" t="s">
        <v>41</v>
      </c>
      <c r="P572" t="str">
        <f>UPPER(Table1[[#This Row],[CustomerCountry]])</f>
        <v>UNITED STATES</v>
      </c>
      <c r="Q572" t="s">
        <v>23</v>
      </c>
      <c r="R572" t="s">
        <v>24</v>
      </c>
      <c r="S572" t="s">
        <v>507</v>
      </c>
      <c r="T572" t="s">
        <v>1</v>
      </c>
      <c r="U572" t="s">
        <v>47</v>
      </c>
    </row>
    <row r="573" spans="1:21" x14ac:dyDescent="0.3">
      <c r="A573" t="s">
        <v>1407</v>
      </c>
      <c r="B573" t="str">
        <f>RIGHT(Table1[[#This Row],[OrderNo]],5)</f>
        <v>44443</v>
      </c>
      <c r="C573">
        <v>44443001</v>
      </c>
      <c r="D573">
        <v>1</v>
      </c>
      <c r="E573" s="2">
        <v>2171.29</v>
      </c>
      <c r="F573" s="2">
        <v>3578.27</v>
      </c>
      <c r="G573" s="1">
        <v>43001</v>
      </c>
      <c r="H573" s="6">
        <f>YEAR(Table1[[#This Row],[OrderDate]])</f>
        <v>2017</v>
      </c>
      <c r="I573" s="6">
        <f>MONTH(Table1[[#This Row],[OrderDate]])</f>
        <v>9</v>
      </c>
      <c r="J573" s="1">
        <v>43011</v>
      </c>
      <c r="K573">
        <v>10</v>
      </c>
      <c r="L573" t="s">
        <v>1408</v>
      </c>
      <c r="M573" t="s">
        <v>87</v>
      </c>
      <c r="N573" t="s">
        <v>51</v>
      </c>
      <c r="O573" t="s">
        <v>52</v>
      </c>
      <c r="P573" t="str">
        <f>UPPER(Table1[[#This Row],[CustomerCountry]])</f>
        <v>AUSTRALIA</v>
      </c>
      <c r="Q573" t="s">
        <v>23</v>
      </c>
      <c r="R573" t="s">
        <v>24</v>
      </c>
      <c r="S573" t="s">
        <v>25</v>
      </c>
      <c r="T573" t="s">
        <v>26</v>
      </c>
      <c r="U573" t="s">
        <v>27</v>
      </c>
    </row>
    <row r="574" spans="1:21" x14ac:dyDescent="0.3">
      <c r="A574" t="s">
        <v>1409</v>
      </c>
      <c r="B574" t="str">
        <f>RIGHT(Table1[[#This Row],[OrderNo]],5)</f>
        <v>44444</v>
      </c>
      <c r="C574">
        <v>44444001</v>
      </c>
      <c r="D574">
        <v>1</v>
      </c>
      <c r="E574" s="2">
        <v>2171.29</v>
      </c>
      <c r="F574" s="2">
        <v>3578.27</v>
      </c>
      <c r="G574" s="1">
        <v>43002</v>
      </c>
      <c r="H574" s="6">
        <f>YEAR(Table1[[#This Row],[OrderDate]])</f>
        <v>2017</v>
      </c>
      <c r="I574" s="6">
        <f>MONTH(Table1[[#This Row],[OrderDate]])</f>
        <v>9</v>
      </c>
      <c r="J574" s="1">
        <v>43012</v>
      </c>
      <c r="K574">
        <v>10</v>
      </c>
      <c r="L574" t="s">
        <v>1410</v>
      </c>
      <c r="M574" t="s">
        <v>1061</v>
      </c>
      <c r="N574" t="s">
        <v>282</v>
      </c>
      <c r="O574" t="s">
        <v>96</v>
      </c>
      <c r="P574" t="str">
        <f>UPPER(Table1[[#This Row],[CustomerCountry]])</f>
        <v>GERMANY</v>
      </c>
      <c r="Q574" t="s">
        <v>23</v>
      </c>
      <c r="R574" t="s">
        <v>24</v>
      </c>
      <c r="S574" t="s">
        <v>55</v>
      </c>
      <c r="T574" t="s">
        <v>26</v>
      </c>
      <c r="U574" t="s">
        <v>27</v>
      </c>
    </row>
    <row r="575" spans="1:21" x14ac:dyDescent="0.3">
      <c r="A575" t="s">
        <v>1411</v>
      </c>
      <c r="B575" t="str">
        <f>RIGHT(Table1[[#This Row],[OrderNo]],5)</f>
        <v>44445</v>
      </c>
      <c r="C575">
        <v>44445001</v>
      </c>
      <c r="D575">
        <v>1</v>
      </c>
      <c r="E575" s="2">
        <v>2171.29</v>
      </c>
      <c r="F575" s="2">
        <v>3578.27</v>
      </c>
      <c r="G575" s="1">
        <v>43003</v>
      </c>
      <c r="H575" s="6">
        <f>YEAR(Table1[[#This Row],[OrderDate]])</f>
        <v>2017</v>
      </c>
      <c r="I575" s="6">
        <f>MONTH(Table1[[#This Row],[OrderDate]])</f>
        <v>9</v>
      </c>
      <c r="J575" s="1">
        <v>43005</v>
      </c>
      <c r="K575">
        <v>2</v>
      </c>
      <c r="L575" t="s">
        <v>1412</v>
      </c>
      <c r="M575" t="s">
        <v>144</v>
      </c>
      <c r="N575" t="s">
        <v>63</v>
      </c>
      <c r="O575" t="s">
        <v>52</v>
      </c>
      <c r="P575" t="str">
        <f>UPPER(Table1[[#This Row],[CustomerCountry]])</f>
        <v>AUSTRALIA</v>
      </c>
      <c r="Q575" t="s">
        <v>23</v>
      </c>
      <c r="R575" t="s">
        <v>24</v>
      </c>
      <c r="S575" t="s">
        <v>88</v>
      </c>
      <c r="T575" t="s">
        <v>26</v>
      </c>
      <c r="U575" t="s">
        <v>27</v>
      </c>
    </row>
    <row r="576" spans="1:21" x14ac:dyDescent="0.3">
      <c r="A576" t="s">
        <v>1413</v>
      </c>
      <c r="B576" t="str">
        <f>RIGHT(Table1[[#This Row],[OrderNo]],5)</f>
        <v>44446</v>
      </c>
      <c r="C576">
        <v>44446001</v>
      </c>
      <c r="D576">
        <v>1</v>
      </c>
      <c r="E576" s="2">
        <v>2171.29</v>
      </c>
      <c r="F576" s="2">
        <v>3578.27</v>
      </c>
      <c r="G576" s="1">
        <v>43003</v>
      </c>
      <c r="H576" s="6">
        <f>YEAR(Table1[[#This Row],[OrderDate]])</f>
        <v>2017</v>
      </c>
      <c r="I576" s="6">
        <f>MONTH(Table1[[#This Row],[OrderDate]])</f>
        <v>9</v>
      </c>
      <c r="J576" s="1">
        <v>43012</v>
      </c>
      <c r="K576">
        <v>9</v>
      </c>
      <c r="L576" t="s">
        <v>1414</v>
      </c>
      <c r="M576" t="s">
        <v>491</v>
      </c>
      <c r="N576" t="s">
        <v>59</v>
      </c>
      <c r="O576" t="s">
        <v>52</v>
      </c>
      <c r="P576" t="str">
        <f>UPPER(Table1[[#This Row],[CustomerCountry]])</f>
        <v>AUSTRALIA</v>
      </c>
      <c r="Q576" t="s">
        <v>23</v>
      </c>
      <c r="R576" t="s">
        <v>24</v>
      </c>
      <c r="S576" t="s">
        <v>84</v>
      </c>
      <c r="T576" t="s">
        <v>26</v>
      </c>
      <c r="U576" t="s">
        <v>27</v>
      </c>
    </row>
    <row r="577" spans="1:21" x14ac:dyDescent="0.3">
      <c r="A577" t="s">
        <v>1415</v>
      </c>
      <c r="B577" t="str">
        <f>RIGHT(Table1[[#This Row],[OrderNo]],5)</f>
        <v>44447</v>
      </c>
      <c r="C577">
        <v>44447001</v>
      </c>
      <c r="D577">
        <v>1</v>
      </c>
      <c r="E577" s="2">
        <v>2171.29</v>
      </c>
      <c r="F577" s="2">
        <v>3578.27</v>
      </c>
      <c r="G577" s="1">
        <v>43004</v>
      </c>
      <c r="H577" s="6">
        <f>YEAR(Table1[[#This Row],[OrderDate]])</f>
        <v>2017</v>
      </c>
      <c r="I577" s="6">
        <f>MONTH(Table1[[#This Row],[OrderDate]])</f>
        <v>9</v>
      </c>
      <c r="J577" s="1">
        <v>43012</v>
      </c>
      <c r="K577">
        <v>8</v>
      </c>
      <c r="L577" t="s">
        <v>1416</v>
      </c>
      <c r="M577" t="s">
        <v>1417</v>
      </c>
      <c r="N577" t="s">
        <v>384</v>
      </c>
      <c r="O577" t="s">
        <v>32</v>
      </c>
      <c r="P577" t="str">
        <f>UPPER(Table1[[#This Row],[CustomerCountry]])</f>
        <v>FRANCE</v>
      </c>
      <c r="Q577" t="s">
        <v>23</v>
      </c>
      <c r="R577" t="s">
        <v>24</v>
      </c>
      <c r="S577" t="s">
        <v>71</v>
      </c>
      <c r="T577" t="s">
        <v>26</v>
      </c>
      <c r="U577" t="s">
        <v>27</v>
      </c>
    </row>
    <row r="578" spans="1:21" x14ac:dyDescent="0.3">
      <c r="A578" t="s">
        <v>1418</v>
      </c>
      <c r="B578" t="str">
        <f>RIGHT(Table1[[#This Row],[OrderNo]],5)</f>
        <v>44448</v>
      </c>
      <c r="C578">
        <v>44448001</v>
      </c>
      <c r="D578">
        <v>1</v>
      </c>
      <c r="E578" s="2">
        <v>2171.29</v>
      </c>
      <c r="F578" s="2">
        <v>3578.27</v>
      </c>
      <c r="G578" s="1">
        <v>43004</v>
      </c>
      <c r="H578" s="6">
        <f>YEAR(Table1[[#This Row],[OrderDate]])</f>
        <v>2017</v>
      </c>
      <c r="I578" s="6">
        <f>MONTH(Table1[[#This Row],[OrderDate]])</f>
        <v>9</v>
      </c>
      <c r="J578" s="1">
        <v>43009</v>
      </c>
      <c r="K578">
        <v>5</v>
      </c>
      <c r="L578" t="s">
        <v>1419</v>
      </c>
      <c r="M578" t="s">
        <v>114</v>
      </c>
      <c r="N578" t="s">
        <v>115</v>
      </c>
      <c r="O578" t="s">
        <v>41</v>
      </c>
      <c r="P578" t="str">
        <f>UPPER(Table1[[#This Row],[CustomerCountry]])</f>
        <v>UNITED STATES</v>
      </c>
      <c r="Q578" t="s">
        <v>23</v>
      </c>
      <c r="R578" t="s">
        <v>24</v>
      </c>
      <c r="S578" t="s">
        <v>55</v>
      </c>
      <c r="T578" t="s">
        <v>26</v>
      </c>
      <c r="U578" t="s">
        <v>27</v>
      </c>
    </row>
    <row r="579" spans="1:21" x14ac:dyDescent="0.3">
      <c r="A579" t="s">
        <v>1420</v>
      </c>
      <c r="B579" t="str">
        <f>RIGHT(Table1[[#This Row],[OrderNo]],5)</f>
        <v>44449</v>
      </c>
      <c r="C579">
        <v>44449001</v>
      </c>
      <c r="D579">
        <v>1</v>
      </c>
      <c r="E579" s="2">
        <v>2171.29</v>
      </c>
      <c r="F579" s="2">
        <v>3578.27</v>
      </c>
      <c r="G579" s="1">
        <v>43004</v>
      </c>
      <c r="H579" s="6">
        <f>YEAR(Table1[[#This Row],[OrderDate]])</f>
        <v>2017</v>
      </c>
      <c r="I579" s="6">
        <f>MONTH(Table1[[#This Row],[OrderDate]])</f>
        <v>9</v>
      </c>
      <c r="J579" s="1">
        <v>43006</v>
      </c>
      <c r="K579">
        <v>2</v>
      </c>
      <c r="L579" t="s">
        <v>1421</v>
      </c>
      <c r="M579" t="s">
        <v>70</v>
      </c>
      <c r="N579" t="s">
        <v>45</v>
      </c>
      <c r="O579" t="s">
        <v>41</v>
      </c>
      <c r="P579" t="str">
        <f>UPPER(Table1[[#This Row],[CustomerCountry]])</f>
        <v>UNITED STATES</v>
      </c>
      <c r="Q579" t="s">
        <v>23</v>
      </c>
      <c r="R579" t="s">
        <v>24</v>
      </c>
      <c r="S579" t="s">
        <v>71</v>
      </c>
      <c r="T579" t="s">
        <v>26</v>
      </c>
      <c r="U579" t="s">
        <v>27</v>
      </c>
    </row>
    <row r="580" spans="1:21" x14ac:dyDescent="0.3">
      <c r="A580" t="s">
        <v>1422</v>
      </c>
      <c r="B580" t="str">
        <f>RIGHT(Table1[[#This Row],[OrderNo]],5)</f>
        <v>44450</v>
      </c>
      <c r="C580">
        <v>44450001</v>
      </c>
      <c r="D580">
        <v>1</v>
      </c>
      <c r="E580" s="2">
        <v>2171.29</v>
      </c>
      <c r="F580" s="2">
        <v>3578.27</v>
      </c>
      <c r="G580" s="1">
        <v>43004</v>
      </c>
      <c r="H580" s="6">
        <f>YEAR(Table1[[#This Row],[OrderDate]])</f>
        <v>2017</v>
      </c>
      <c r="I580" s="6">
        <f>MONTH(Table1[[#This Row],[OrderDate]])</f>
        <v>9</v>
      </c>
      <c r="J580" s="1">
        <v>43010</v>
      </c>
      <c r="K580">
        <v>6</v>
      </c>
      <c r="L580" t="s">
        <v>1423</v>
      </c>
      <c r="M580" t="s">
        <v>270</v>
      </c>
      <c r="N580" t="s">
        <v>45</v>
      </c>
      <c r="O580" t="s">
        <v>41</v>
      </c>
      <c r="P580" t="str">
        <f>UPPER(Table1[[#This Row],[CustomerCountry]])</f>
        <v>UNITED STATES</v>
      </c>
      <c r="Q580" t="s">
        <v>23</v>
      </c>
      <c r="R580" t="s">
        <v>24</v>
      </c>
      <c r="S580" t="s">
        <v>25</v>
      </c>
      <c r="T580" t="s">
        <v>26</v>
      </c>
      <c r="U580" t="s">
        <v>27</v>
      </c>
    </row>
    <row r="581" spans="1:21" x14ac:dyDescent="0.3">
      <c r="A581" t="s">
        <v>1424</v>
      </c>
      <c r="B581" t="str">
        <f>RIGHT(Table1[[#This Row],[OrderNo]],5)</f>
        <v>44451</v>
      </c>
      <c r="C581">
        <v>44451001</v>
      </c>
      <c r="D581">
        <v>1</v>
      </c>
      <c r="E581" s="2">
        <v>2171.29</v>
      </c>
      <c r="F581" s="2">
        <v>3578.27</v>
      </c>
      <c r="G581" s="1">
        <v>43004</v>
      </c>
      <c r="H581" s="6">
        <f>YEAR(Table1[[#This Row],[OrderDate]])</f>
        <v>2017</v>
      </c>
      <c r="I581" s="6">
        <f>MONTH(Table1[[#This Row],[OrderDate]])</f>
        <v>9</v>
      </c>
      <c r="J581" s="1">
        <v>43007</v>
      </c>
      <c r="K581">
        <v>3</v>
      </c>
      <c r="L581" t="s">
        <v>1425</v>
      </c>
      <c r="M581" t="s">
        <v>39</v>
      </c>
      <c r="N581" t="s">
        <v>40</v>
      </c>
      <c r="O581" t="s">
        <v>41</v>
      </c>
      <c r="P581" t="str">
        <f>UPPER(Table1[[#This Row],[CustomerCountry]])</f>
        <v>UNITED STATES</v>
      </c>
      <c r="Q581" t="s">
        <v>23</v>
      </c>
      <c r="R581" t="s">
        <v>24</v>
      </c>
      <c r="S581" t="s">
        <v>84</v>
      </c>
      <c r="T581" t="s">
        <v>26</v>
      </c>
      <c r="U581" t="s">
        <v>27</v>
      </c>
    </row>
    <row r="582" spans="1:21" x14ac:dyDescent="0.3">
      <c r="A582" t="s">
        <v>1426</v>
      </c>
      <c r="B582" t="str">
        <f>RIGHT(Table1[[#This Row],[OrderNo]],5)</f>
        <v>44452</v>
      </c>
      <c r="C582">
        <v>44452001</v>
      </c>
      <c r="D582">
        <v>1</v>
      </c>
      <c r="E582" s="2">
        <v>413.15</v>
      </c>
      <c r="F582" s="2">
        <v>699.1</v>
      </c>
      <c r="G582" s="1">
        <v>43004</v>
      </c>
      <c r="H582" s="6">
        <f>YEAR(Table1[[#This Row],[OrderDate]])</f>
        <v>2017</v>
      </c>
      <c r="I582" s="6">
        <f>MONTH(Table1[[#This Row],[OrderDate]])</f>
        <v>9</v>
      </c>
      <c r="J582" s="1">
        <v>43013</v>
      </c>
      <c r="K582">
        <v>9</v>
      </c>
      <c r="L582" t="s">
        <v>1427</v>
      </c>
      <c r="M582" t="s">
        <v>692</v>
      </c>
      <c r="N582" t="s">
        <v>78</v>
      </c>
      <c r="O582" t="s">
        <v>79</v>
      </c>
      <c r="P582" t="str">
        <f>UPPER(Table1[[#This Row],[CustomerCountry]])</f>
        <v>UNITED KINGDOM</v>
      </c>
      <c r="Q582" t="s">
        <v>23</v>
      </c>
      <c r="R582" t="s">
        <v>24</v>
      </c>
      <c r="S582" t="s">
        <v>131</v>
      </c>
      <c r="T582" t="s">
        <v>1</v>
      </c>
      <c r="U582" t="s">
        <v>47</v>
      </c>
    </row>
    <row r="583" spans="1:21" x14ac:dyDescent="0.3">
      <c r="A583" t="s">
        <v>1428</v>
      </c>
      <c r="B583" t="str">
        <f>RIGHT(Table1[[#This Row],[OrderNo]],5)</f>
        <v>44453</v>
      </c>
      <c r="C583">
        <v>44453001</v>
      </c>
      <c r="D583">
        <v>1</v>
      </c>
      <c r="E583" s="2">
        <v>2171.29</v>
      </c>
      <c r="F583" s="2">
        <v>3578.27</v>
      </c>
      <c r="G583" s="1">
        <v>43004</v>
      </c>
      <c r="H583" s="6">
        <f>YEAR(Table1[[#This Row],[OrderDate]])</f>
        <v>2017</v>
      </c>
      <c r="I583" s="6">
        <f>MONTH(Table1[[#This Row],[OrderDate]])</f>
        <v>9</v>
      </c>
      <c r="J583" s="1">
        <v>43010</v>
      </c>
      <c r="K583">
        <v>6</v>
      </c>
      <c r="L583" t="s">
        <v>1429</v>
      </c>
      <c r="M583" t="s">
        <v>422</v>
      </c>
      <c r="N583" t="s">
        <v>63</v>
      </c>
      <c r="O583" t="s">
        <v>52</v>
      </c>
      <c r="P583" t="str">
        <f>UPPER(Table1[[#This Row],[CustomerCountry]])</f>
        <v>AUSTRALIA</v>
      </c>
      <c r="Q583" t="s">
        <v>23</v>
      </c>
      <c r="R583" t="s">
        <v>24</v>
      </c>
      <c r="S583" t="s">
        <v>25</v>
      </c>
      <c r="T583" t="s">
        <v>26</v>
      </c>
      <c r="U583" t="s">
        <v>27</v>
      </c>
    </row>
    <row r="584" spans="1:21" x14ac:dyDescent="0.3">
      <c r="A584" t="s">
        <v>1430</v>
      </c>
      <c r="B584" t="str">
        <f>RIGHT(Table1[[#This Row],[OrderNo]],5)</f>
        <v>44454</v>
      </c>
      <c r="C584">
        <v>44454001</v>
      </c>
      <c r="D584">
        <v>1</v>
      </c>
      <c r="E584" s="2">
        <v>2171.29</v>
      </c>
      <c r="F584" s="2">
        <v>3578.27</v>
      </c>
      <c r="G584" s="1">
        <v>43004</v>
      </c>
      <c r="H584" s="6">
        <f>YEAR(Table1[[#This Row],[OrderDate]])</f>
        <v>2017</v>
      </c>
      <c r="I584" s="6">
        <f>MONTH(Table1[[#This Row],[OrderDate]])</f>
        <v>9</v>
      </c>
      <c r="J584" s="1">
        <v>43011</v>
      </c>
      <c r="K584">
        <v>7</v>
      </c>
      <c r="L584" t="s">
        <v>1431</v>
      </c>
      <c r="M584" t="s">
        <v>322</v>
      </c>
      <c r="N584" t="s">
        <v>51</v>
      </c>
      <c r="O584" t="s">
        <v>52</v>
      </c>
      <c r="P584" t="str">
        <f>UPPER(Table1[[#This Row],[CustomerCountry]])</f>
        <v>AUSTRALIA</v>
      </c>
      <c r="Q584" t="s">
        <v>23</v>
      </c>
      <c r="R584" t="s">
        <v>24</v>
      </c>
      <c r="S584" t="s">
        <v>25</v>
      </c>
      <c r="T584" t="s">
        <v>26</v>
      </c>
      <c r="U584" t="s">
        <v>27</v>
      </c>
    </row>
    <row r="585" spans="1:21" x14ac:dyDescent="0.3">
      <c r="A585" t="s">
        <v>1432</v>
      </c>
      <c r="B585" t="str">
        <f>RIGHT(Table1[[#This Row],[OrderNo]],5)</f>
        <v>44455</v>
      </c>
      <c r="C585">
        <v>44455001</v>
      </c>
      <c r="D585">
        <v>1</v>
      </c>
      <c r="E585" s="2">
        <v>2171.29</v>
      </c>
      <c r="F585" s="2">
        <v>3578.27</v>
      </c>
      <c r="G585" s="1">
        <v>43004</v>
      </c>
      <c r="H585" s="6">
        <f>YEAR(Table1[[#This Row],[OrderDate]])</f>
        <v>2017</v>
      </c>
      <c r="I585" s="6">
        <f>MONTH(Table1[[#This Row],[OrderDate]])</f>
        <v>9</v>
      </c>
      <c r="J585" s="1">
        <v>43014</v>
      </c>
      <c r="K585">
        <v>10</v>
      </c>
      <c r="L585" t="s">
        <v>1433</v>
      </c>
      <c r="M585" t="s">
        <v>83</v>
      </c>
      <c r="N585" t="s">
        <v>63</v>
      </c>
      <c r="O585" t="s">
        <v>52</v>
      </c>
      <c r="P585" t="str">
        <f>UPPER(Table1[[#This Row],[CustomerCountry]])</f>
        <v>AUSTRALIA</v>
      </c>
      <c r="Q585" t="s">
        <v>23</v>
      </c>
      <c r="R585" t="s">
        <v>24</v>
      </c>
      <c r="S585" t="s">
        <v>71</v>
      </c>
      <c r="T585" t="s">
        <v>26</v>
      </c>
      <c r="U585" t="s">
        <v>27</v>
      </c>
    </row>
    <row r="586" spans="1:21" x14ac:dyDescent="0.3">
      <c r="A586" t="s">
        <v>1434</v>
      </c>
      <c r="B586" t="str">
        <f>RIGHT(Table1[[#This Row],[OrderNo]],5)</f>
        <v>44456</v>
      </c>
      <c r="C586">
        <v>44456001</v>
      </c>
      <c r="D586">
        <v>1</v>
      </c>
      <c r="E586" s="2">
        <v>413.15</v>
      </c>
      <c r="F586" s="2">
        <v>699.1</v>
      </c>
      <c r="G586" s="1">
        <v>43004</v>
      </c>
      <c r="H586" s="6">
        <f>YEAR(Table1[[#This Row],[OrderDate]])</f>
        <v>2017</v>
      </c>
      <c r="I586" s="6">
        <f>MONTH(Table1[[#This Row],[OrderDate]])</f>
        <v>9</v>
      </c>
      <c r="J586" s="1">
        <v>43014</v>
      </c>
      <c r="K586">
        <v>10</v>
      </c>
      <c r="L586" t="s">
        <v>1435</v>
      </c>
      <c r="M586" t="s">
        <v>256</v>
      </c>
      <c r="N586" t="s">
        <v>106</v>
      </c>
      <c r="O586" t="s">
        <v>52</v>
      </c>
      <c r="P586" t="str">
        <f>UPPER(Table1[[#This Row],[CustomerCountry]])</f>
        <v>AUSTRALIA</v>
      </c>
      <c r="Q586" t="s">
        <v>23</v>
      </c>
      <c r="R586" t="s">
        <v>24</v>
      </c>
      <c r="S586" t="s">
        <v>671</v>
      </c>
      <c r="T586" t="s">
        <v>26</v>
      </c>
      <c r="U586" t="s">
        <v>47</v>
      </c>
    </row>
    <row r="587" spans="1:21" x14ac:dyDescent="0.3">
      <c r="A587" t="s">
        <v>1436</v>
      </c>
      <c r="B587" t="str">
        <f>RIGHT(Table1[[#This Row],[OrderNo]],5)</f>
        <v>44457</v>
      </c>
      <c r="C587">
        <v>44457001</v>
      </c>
      <c r="D587">
        <v>1</v>
      </c>
      <c r="E587" s="2">
        <v>2171.29</v>
      </c>
      <c r="F587" s="2">
        <v>3578.27</v>
      </c>
      <c r="G587" s="1">
        <v>43005</v>
      </c>
      <c r="H587" s="6">
        <f>YEAR(Table1[[#This Row],[OrderDate]])</f>
        <v>2017</v>
      </c>
      <c r="I587" s="6">
        <f>MONTH(Table1[[#This Row],[OrderDate]])</f>
        <v>9</v>
      </c>
      <c r="J587" s="1">
        <v>43014</v>
      </c>
      <c r="K587">
        <v>9</v>
      </c>
      <c r="L587" t="s">
        <v>1437</v>
      </c>
      <c r="M587" t="s">
        <v>1438</v>
      </c>
      <c r="N587" t="s">
        <v>40</v>
      </c>
      <c r="O587" t="s">
        <v>41</v>
      </c>
      <c r="P587" t="str">
        <f>UPPER(Table1[[#This Row],[CustomerCountry]])</f>
        <v>UNITED STATES</v>
      </c>
      <c r="Q587" t="s">
        <v>23</v>
      </c>
      <c r="R587" t="s">
        <v>24</v>
      </c>
      <c r="S587" t="s">
        <v>55</v>
      </c>
      <c r="T587" t="s">
        <v>26</v>
      </c>
      <c r="U587" t="s">
        <v>27</v>
      </c>
    </row>
    <row r="588" spans="1:21" x14ac:dyDescent="0.3">
      <c r="A588" t="s">
        <v>1439</v>
      </c>
      <c r="B588" t="str">
        <f>RIGHT(Table1[[#This Row],[OrderNo]],5)</f>
        <v>44458</v>
      </c>
      <c r="C588">
        <v>44458001</v>
      </c>
      <c r="D588">
        <v>1</v>
      </c>
      <c r="E588" s="2">
        <v>2171.29</v>
      </c>
      <c r="F588" s="2">
        <v>3578.27</v>
      </c>
      <c r="G588" s="1">
        <v>43005</v>
      </c>
      <c r="H588" s="6">
        <f>YEAR(Table1[[#This Row],[OrderDate]])</f>
        <v>2017</v>
      </c>
      <c r="I588" s="6">
        <f>MONTH(Table1[[#This Row],[OrderDate]])</f>
        <v>9</v>
      </c>
      <c r="J588" s="1">
        <v>43013</v>
      </c>
      <c r="K588">
        <v>8</v>
      </c>
      <c r="L588" t="s">
        <v>1440</v>
      </c>
      <c r="M588" t="s">
        <v>207</v>
      </c>
      <c r="N588" t="s">
        <v>40</v>
      </c>
      <c r="O588" t="s">
        <v>41</v>
      </c>
      <c r="P588" t="str">
        <f>UPPER(Table1[[#This Row],[CustomerCountry]])</f>
        <v>UNITED STATES</v>
      </c>
      <c r="Q588" t="s">
        <v>23</v>
      </c>
      <c r="R588" t="s">
        <v>24</v>
      </c>
      <c r="S588" t="s">
        <v>88</v>
      </c>
      <c r="T588" t="s">
        <v>26</v>
      </c>
      <c r="U588" t="s">
        <v>27</v>
      </c>
    </row>
    <row r="589" spans="1:21" x14ac:dyDescent="0.3">
      <c r="A589" t="s">
        <v>1441</v>
      </c>
      <c r="B589" t="str">
        <f>RIGHT(Table1[[#This Row],[OrderNo]],5)</f>
        <v>44459</v>
      </c>
      <c r="C589">
        <v>44459001</v>
      </c>
      <c r="D589">
        <v>1</v>
      </c>
      <c r="E589" s="2">
        <v>2171.29</v>
      </c>
      <c r="F589" s="2">
        <v>3578.27</v>
      </c>
      <c r="G589" s="1">
        <v>43005</v>
      </c>
      <c r="H589" s="6">
        <f>YEAR(Table1[[#This Row],[OrderDate]])</f>
        <v>2017</v>
      </c>
      <c r="I589" s="6">
        <f>MONTH(Table1[[#This Row],[OrderDate]])</f>
        <v>9</v>
      </c>
      <c r="J589" s="1">
        <v>43014</v>
      </c>
      <c r="K589">
        <v>9</v>
      </c>
      <c r="L589" t="s">
        <v>1442</v>
      </c>
      <c r="M589" t="s">
        <v>401</v>
      </c>
      <c r="N589" t="s">
        <v>45</v>
      </c>
      <c r="O589" t="s">
        <v>41</v>
      </c>
      <c r="P589" t="str">
        <f>UPPER(Table1[[#This Row],[CustomerCountry]])</f>
        <v>UNITED STATES</v>
      </c>
      <c r="Q589" t="s">
        <v>23</v>
      </c>
      <c r="R589" t="s">
        <v>24</v>
      </c>
      <c r="S589" t="s">
        <v>88</v>
      </c>
      <c r="T589" t="s">
        <v>26</v>
      </c>
      <c r="U589" t="s">
        <v>27</v>
      </c>
    </row>
    <row r="590" spans="1:21" x14ac:dyDescent="0.3">
      <c r="A590" t="s">
        <v>1443</v>
      </c>
      <c r="B590" t="str">
        <f>RIGHT(Table1[[#This Row],[OrderNo]],5)</f>
        <v>44460</v>
      </c>
      <c r="C590">
        <v>44460001</v>
      </c>
      <c r="D590">
        <v>1</v>
      </c>
      <c r="E590" s="2">
        <v>413.15</v>
      </c>
      <c r="F590" s="2">
        <v>699.1</v>
      </c>
      <c r="G590" s="1">
        <v>43005</v>
      </c>
      <c r="H590" s="6">
        <f>YEAR(Table1[[#This Row],[OrderDate]])</f>
        <v>2017</v>
      </c>
      <c r="I590" s="6">
        <f>MONTH(Table1[[#This Row],[OrderDate]])</f>
        <v>9</v>
      </c>
      <c r="J590" s="1">
        <v>43013</v>
      </c>
      <c r="K590">
        <v>8</v>
      </c>
      <c r="L590" t="s">
        <v>1444</v>
      </c>
      <c r="M590" t="s">
        <v>102</v>
      </c>
      <c r="N590" t="s">
        <v>78</v>
      </c>
      <c r="O590" t="s">
        <v>79</v>
      </c>
      <c r="P590" t="str">
        <f>UPPER(Table1[[#This Row],[CustomerCountry]])</f>
        <v>UNITED KINGDOM</v>
      </c>
      <c r="Q590" t="s">
        <v>23</v>
      </c>
      <c r="R590" t="s">
        <v>24</v>
      </c>
      <c r="S590" t="s">
        <v>507</v>
      </c>
      <c r="T590" t="s">
        <v>1</v>
      </c>
      <c r="U590" t="s">
        <v>47</v>
      </c>
    </row>
    <row r="591" spans="1:21" x14ac:dyDescent="0.3">
      <c r="A591" t="s">
        <v>1445</v>
      </c>
      <c r="B591" t="str">
        <f>RIGHT(Table1[[#This Row],[OrderNo]],5)</f>
        <v>44461</v>
      </c>
      <c r="C591">
        <v>44461001</v>
      </c>
      <c r="D591">
        <v>1</v>
      </c>
      <c r="E591" s="2">
        <v>2171.29</v>
      </c>
      <c r="F591" s="2">
        <v>3578.27</v>
      </c>
      <c r="G591" s="1">
        <v>43005</v>
      </c>
      <c r="H591" s="6">
        <f>YEAR(Table1[[#This Row],[OrderDate]])</f>
        <v>2017</v>
      </c>
      <c r="I591" s="6">
        <f>MONTH(Table1[[#This Row],[OrderDate]])</f>
        <v>9</v>
      </c>
      <c r="J591" s="1">
        <v>43012</v>
      </c>
      <c r="K591">
        <v>7</v>
      </c>
      <c r="L591" t="s">
        <v>1446</v>
      </c>
      <c r="M591" t="s">
        <v>322</v>
      </c>
      <c r="N591" t="s">
        <v>51</v>
      </c>
      <c r="O591" t="s">
        <v>52</v>
      </c>
      <c r="P591" t="str">
        <f>UPPER(Table1[[#This Row],[CustomerCountry]])</f>
        <v>AUSTRALIA</v>
      </c>
      <c r="Q591" t="s">
        <v>23</v>
      </c>
      <c r="R591" t="s">
        <v>24</v>
      </c>
      <c r="S591" t="s">
        <v>84</v>
      </c>
      <c r="T591" t="s">
        <v>26</v>
      </c>
      <c r="U591" t="s">
        <v>27</v>
      </c>
    </row>
    <row r="592" spans="1:21" x14ac:dyDescent="0.3">
      <c r="A592" t="s">
        <v>1447</v>
      </c>
      <c r="B592" t="str">
        <f>RIGHT(Table1[[#This Row],[OrderNo]],5)</f>
        <v>44462</v>
      </c>
      <c r="C592">
        <v>44462001</v>
      </c>
      <c r="D592">
        <v>1</v>
      </c>
      <c r="E592" s="2">
        <v>2171.29</v>
      </c>
      <c r="F592" s="2">
        <v>3578.27</v>
      </c>
      <c r="G592" s="1">
        <v>43006</v>
      </c>
      <c r="H592" s="6">
        <f>YEAR(Table1[[#This Row],[OrderDate]])</f>
        <v>2017</v>
      </c>
      <c r="I592" s="6">
        <f>MONTH(Table1[[#This Row],[OrderDate]])</f>
        <v>9</v>
      </c>
      <c r="J592" s="1">
        <v>43011</v>
      </c>
      <c r="K592">
        <v>5</v>
      </c>
      <c r="L592" t="s">
        <v>1448</v>
      </c>
      <c r="M592" t="s">
        <v>1034</v>
      </c>
      <c r="N592" t="s">
        <v>78</v>
      </c>
      <c r="O592" t="s">
        <v>79</v>
      </c>
      <c r="P592" t="str">
        <f>UPPER(Table1[[#This Row],[CustomerCountry]])</f>
        <v>UNITED KINGDOM</v>
      </c>
      <c r="Q592" t="s">
        <v>23</v>
      </c>
      <c r="R592" t="s">
        <v>24</v>
      </c>
      <c r="S592" t="s">
        <v>55</v>
      </c>
      <c r="T592" t="s">
        <v>26</v>
      </c>
      <c r="U592" t="s">
        <v>27</v>
      </c>
    </row>
    <row r="593" spans="1:21" x14ac:dyDescent="0.3">
      <c r="A593" t="s">
        <v>1449</v>
      </c>
      <c r="B593" t="str">
        <f>RIGHT(Table1[[#This Row],[OrderNo]],5)</f>
        <v>44463</v>
      </c>
      <c r="C593">
        <v>44463001</v>
      </c>
      <c r="D593">
        <v>1</v>
      </c>
      <c r="E593" s="2">
        <v>413.15</v>
      </c>
      <c r="F593" s="2">
        <v>699.1</v>
      </c>
      <c r="G593" s="1">
        <v>43006</v>
      </c>
      <c r="H593" s="6">
        <f>YEAR(Table1[[#This Row],[OrderDate]])</f>
        <v>2017</v>
      </c>
      <c r="I593" s="6">
        <f>MONTH(Table1[[#This Row],[OrderDate]])</f>
        <v>9</v>
      </c>
      <c r="J593" s="1">
        <v>43015</v>
      </c>
      <c r="K593">
        <v>9</v>
      </c>
      <c r="L593" t="s">
        <v>1450</v>
      </c>
      <c r="M593" t="s">
        <v>372</v>
      </c>
      <c r="N593" t="s">
        <v>282</v>
      </c>
      <c r="O593" t="s">
        <v>96</v>
      </c>
      <c r="P593" t="str">
        <f>UPPER(Table1[[#This Row],[CustomerCountry]])</f>
        <v>GERMANY</v>
      </c>
      <c r="Q593" t="s">
        <v>23</v>
      </c>
      <c r="R593" t="s">
        <v>24</v>
      </c>
      <c r="S593" t="s">
        <v>131</v>
      </c>
      <c r="T593" t="s">
        <v>1</v>
      </c>
      <c r="U593" t="s">
        <v>47</v>
      </c>
    </row>
    <row r="594" spans="1:21" x14ac:dyDescent="0.3">
      <c r="A594" t="s">
        <v>1451</v>
      </c>
      <c r="B594" t="str">
        <f>RIGHT(Table1[[#This Row],[OrderNo]],5)</f>
        <v>44464</v>
      </c>
      <c r="C594">
        <v>44464001</v>
      </c>
      <c r="D594">
        <v>1</v>
      </c>
      <c r="E594" s="2">
        <v>2171.29</v>
      </c>
      <c r="F594" s="2">
        <v>3578.27</v>
      </c>
      <c r="G594" s="1">
        <v>43006</v>
      </c>
      <c r="H594" s="6">
        <f>YEAR(Table1[[#This Row],[OrderDate]])</f>
        <v>2017</v>
      </c>
      <c r="I594" s="6">
        <f>MONTH(Table1[[#This Row],[OrderDate]])</f>
        <v>9</v>
      </c>
      <c r="J594" s="1">
        <v>43012</v>
      </c>
      <c r="K594">
        <v>6</v>
      </c>
      <c r="L594" t="s">
        <v>1452</v>
      </c>
      <c r="M594" t="s">
        <v>106</v>
      </c>
      <c r="N594" t="s">
        <v>22</v>
      </c>
      <c r="O594" t="s">
        <v>0</v>
      </c>
      <c r="P594" t="str">
        <f>UPPER(Table1[[#This Row],[CustomerCountry]])</f>
        <v>CANADA</v>
      </c>
      <c r="Q594" t="s">
        <v>23</v>
      </c>
      <c r="R594" t="s">
        <v>24</v>
      </c>
      <c r="S594" t="s">
        <v>88</v>
      </c>
      <c r="T594" t="s">
        <v>26</v>
      </c>
      <c r="U594" t="s">
        <v>27</v>
      </c>
    </row>
    <row r="595" spans="1:21" x14ac:dyDescent="0.3">
      <c r="A595" t="s">
        <v>1453</v>
      </c>
      <c r="B595" t="str">
        <f>RIGHT(Table1[[#This Row],[OrderNo]],5)</f>
        <v>44465</v>
      </c>
      <c r="C595">
        <v>44465001</v>
      </c>
      <c r="D595">
        <v>1</v>
      </c>
      <c r="E595" s="2">
        <v>413.15</v>
      </c>
      <c r="F595" s="2">
        <v>699.1</v>
      </c>
      <c r="G595" s="1">
        <v>43006</v>
      </c>
      <c r="H595" s="6">
        <f>YEAR(Table1[[#This Row],[OrderDate]])</f>
        <v>2017</v>
      </c>
      <c r="I595" s="6">
        <f>MONTH(Table1[[#This Row],[OrderDate]])</f>
        <v>9</v>
      </c>
      <c r="J595" s="1">
        <v>43016</v>
      </c>
      <c r="K595">
        <v>10</v>
      </c>
      <c r="L595" t="s">
        <v>1454</v>
      </c>
      <c r="M595" t="s">
        <v>130</v>
      </c>
      <c r="N595" t="s">
        <v>115</v>
      </c>
      <c r="O595" t="s">
        <v>41</v>
      </c>
      <c r="P595" t="str">
        <f>UPPER(Table1[[#This Row],[CustomerCountry]])</f>
        <v>UNITED STATES</v>
      </c>
      <c r="Q595" t="s">
        <v>23</v>
      </c>
      <c r="R595" t="s">
        <v>24</v>
      </c>
      <c r="S595" t="s">
        <v>671</v>
      </c>
      <c r="T595" t="s">
        <v>26</v>
      </c>
      <c r="U595" t="s">
        <v>47</v>
      </c>
    </row>
    <row r="596" spans="1:21" x14ac:dyDescent="0.3">
      <c r="A596" t="s">
        <v>1455</v>
      </c>
      <c r="B596" t="str">
        <f>RIGHT(Table1[[#This Row],[OrderNo]],5)</f>
        <v>44466</v>
      </c>
      <c r="C596">
        <v>44466001</v>
      </c>
      <c r="D596">
        <v>1</v>
      </c>
      <c r="E596" s="2">
        <v>413.15</v>
      </c>
      <c r="F596" s="2">
        <v>699.1</v>
      </c>
      <c r="G596" s="1">
        <v>43006</v>
      </c>
      <c r="H596" s="6">
        <f>YEAR(Table1[[#This Row],[OrderDate]])</f>
        <v>2017</v>
      </c>
      <c r="I596" s="6">
        <f>MONTH(Table1[[#This Row],[OrderDate]])</f>
        <v>9</v>
      </c>
      <c r="J596" s="1">
        <v>43013</v>
      </c>
      <c r="K596">
        <v>7</v>
      </c>
      <c r="L596" t="s">
        <v>1456</v>
      </c>
      <c r="M596" t="s">
        <v>706</v>
      </c>
      <c r="N596" t="s">
        <v>22</v>
      </c>
      <c r="O596" t="s">
        <v>0</v>
      </c>
      <c r="P596" t="str">
        <f>UPPER(Table1[[#This Row],[CustomerCountry]])</f>
        <v>CANADA</v>
      </c>
      <c r="Q596" t="s">
        <v>23</v>
      </c>
      <c r="R596" t="s">
        <v>24</v>
      </c>
      <c r="S596" t="s">
        <v>507</v>
      </c>
      <c r="T596" t="s">
        <v>1</v>
      </c>
      <c r="U596" t="s">
        <v>47</v>
      </c>
    </row>
    <row r="597" spans="1:21" x14ac:dyDescent="0.3">
      <c r="A597" t="s">
        <v>1457</v>
      </c>
      <c r="B597" t="str">
        <f>RIGHT(Table1[[#This Row],[OrderNo]],5)</f>
        <v>44467</v>
      </c>
      <c r="C597">
        <v>44467001</v>
      </c>
      <c r="D597">
        <v>1</v>
      </c>
      <c r="E597" s="2">
        <v>1912.15</v>
      </c>
      <c r="F597" s="2">
        <v>3399.99</v>
      </c>
      <c r="G597" s="1">
        <v>43006</v>
      </c>
      <c r="H597" s="6">
        <f>YEAR(Table1[[#This Row],[OrderDate]])</f>
        <v>2017</v>
      </c>
      <c r="I597" s="6">
        <f>MONTH(Table1[[#This Row],[OrderDate]])</f>
        <v>9</v>
      </c>
      <c r="J597" s="1">
        <v>43008</v>
      </c>
      <c r="K597">
        <v>2</v>
      </c>
      <c r="L597" t="s">
        <v>1458</v>
      </c>
      <c r="M597" t="s">
        <v>233</v>
      </c>
      <c r="N597" t="s">
        <v>106</v>
      </c>
      <c r="O597" t="s">
        <v>52</v>
      </c>
      <c r="P597" t="str">
        <f>UPPER(Table1[[#This Row],[CustomerCountry]])</f>
        <v>AUSTRALIA</v>
      </c>
      <c r="Q597" t="s">
        <v>23</v>
      </c>
      <c r="R597" t="s">
        <v>33</v>
      </c>
      <c r="S597" t="s">
        <v>34</v>
      </c>
      <c r="T597" t="s">
        <v>35</v>
      </c>
      <c r="U597" t="s">
        <v>36</v>
      </c>
    </row>
    <row r="598" spans="1:21" x14ac:dyDescent="0.3">
      <c r="A598" t="s">
        <v>1459</v>
      </c>
      <c r="B598" t="str">
        <f>RIGHT(Table1[[#This Row],[OrderNo]],5)</f>
        <v>44468</v>
      </c>
      <c r="C598">
        <v>44468001</v>
      </c>
      <c r="D598">
        <v>1</v>
      </c>
      <c r="E598" s="2">
        <v>1898.09</v>
      </c>
      <c r="F598" s="2">
        <v>3374.99</v>
      </c>
      <c r="G598" s="1">
        <v>43006</v>
      </c>
      <c r="H598" s="6">
        <f>YEAR(Table1[[#This Row],[OrderDate]])</f>
        <v>2017</v>
      </c>
      <c r="I598" s="6">
        <f>MONTH(Table1[[#This Row],[OrderDate]])</f>
        <v>9</v>
      </c>
      <c r="J598" s="1">
        <v>43010</v>
      </c>
      <c r="K598">
        <v>4</v>
      </c>
      <c r="L598" t="s">
        <v>1460</v>
      </c>
      <c r="M598" t="s">
        <v>134</v>
      </c>
      <c r="N598" t="s">
        <v>106</v>
      </c>
      <c r="O598" t="s">
        <v>52</v>
      </c>
      <c r="P598" t="str">
        <f>UPPER(Table1[[#This Row],[CustomerCountry]])</f>
        <v>AUSTRALIA</v>
      </c>
      <c r="Q598" t="s">
        <v>23</v>
      </c>
      <c r="R598" t="s">
        <v>33</v>
      </c>
      <c r="S598" t="s">
        <v>64</v>
      </c>
      <c r="T598" t="s">
        <v>1</v>
      </c>
      <c r="U598" t="s">
        <v>36</v>
      </c>
    </row>
    <row r="599" spans="1:21" x14ac:dyDescent="0.3">
      <c r="A599" t="s">
        <v>1461</v>
      </c>
      <c r="B599" t="str">
        <f>RIGHT(Table1[[#This Row],[OrderNo]],5)</f>
        <v>44469</v>
      </c>
      <c r="C599">
        <v>44469001</v>
      </c>
      <c r="D599">
        <v>1</v>
      </c>
      <c r="E599" s="2">
        <v>2171.29</v>
      </c>
      <c r="F599" s="2">
        <v>3578.27</v>
      </c>
      <c r="G599" s="1">
        <v>43006</v>
      </c>
      <c r="H599" s="6">
        <f>YEAR(Table1[[#This Row],[OrderDate]])</f>
        <v>2017</v>
      </c>
      <c r="I599" s="6">
        <f>MONTH(Table1[[#This Row],[OrderDate]])</f>
        <v>9</v>
      </c>
      <c r="J599" s="1">
        <v>43015</v>
      </c>
      <c r="K599">
        <v>9</v>
      </c>
      <c r="L599" t="s">
        <v>1462</v>
      </c>
      <c r="M599" t="s">
        <v>134</v>
      </c>
      <c r="N599" t="s">
        <v>106</v>
      </c>
      <c r="O599" t="s">
        <v>52</v>
      </c>
      <c r="P599" t="str">
        <f>UPPER(Table1[[#This Row],[CustomerCountry]])</f>
        <v>AUSTRALIA</v>
      </c>
      <c r="Q599" t="s">
        <v>23</v>
      </c>
      <c r="R599" t="s">
        <v>24</v>
      </c>
      <c r="S599" t="s">
        <v>88</v>
      </c>
      <c r="T599" t="s">
        <v>26</v>
      </c>
      <c r="U599" t="s">
        <v>27</v>
      </c>
    </row>
    <row r="600" spans="1:21" x14ac:dyDescent="0.3">
      <c r="A600" t="s">
        <v>1463</v>
      </c>
      <c r="B600" t="str">
        <f>RIGHT(Table1[[#This Row],[OrderNo]],5)</f>
        <v>44470</v>
      </c>
      <c r="C600">
        <v>44470001</v>
      </c>
      <c r="D600">
        <v>1</v>
      </c>
      <c r="E600" s="2">
        <v>2171.29</v>
      </c>
      <c r="F600" s="2">
        <v>3578.27</v>
      </c>
      <c r="G600" s="1">
        <v>43006</v>
      </c>
      <c r="H600" s="6">
        <f>YEAR(Table1[[#This Row],[OrderDate]])</f>
        <v>2017</v>
      </c>
      <c r="I600" s="6">
        <f>MONTH(Table1[[#This Row],[OrderDate]])</f>
        <v>9</v>
      </c>
      <c r="J600" s="1">
        <v>43008</v>
      </c>
      <c r="K600">
        <v>2</v>
      </c>
      <c r="L600" t="s">
        <v>1464</v>
      </c>
      <c r="M600" t="s">
        <v>299</v>
      </c>
      <c r="N600" t="s">
        <v>63</v>
      </c>
      <c r="O600" t="s">
        <v>52</v>
      </c>
      <c r="P600" t="str">
        <f>UPPER(Table1[[#This Row],[CustomerCountry]])</f>
        <v>AUSTRALIA</v>
      </c>
      <c r="Q600" t="s">
        <v>23</v>
      </c>
      <c r="R600" t="s">
        <v>24</v>
      </c>
      <c r="S600" t="s">
        <v>84</v>
      </c>
      <c r="T600" t="s">
        <v>26</v>
      </c>
      <c r="U600" t="s">
        <v>27</v>
      </c>
    </row>
    <row r="601" spans="1:21" x14ac:dyDescent="0.3">
      <c r="A601" t="s">
        <v>1465</v>
      </c>
      <c r="B601" t="str">
        <f>RIGHT(Table1[[#This Row],[OrderNo]],5)</f>
        <v>44471</v>
      </c>
      <c r="C601">
        <v>44471001</v>
      </c>
      <c r="D601">
        <v>1</v>
      </c>
      <c r="E601" s="2">
        <v>413.15</v>
      </c>
      <c r="F601" s="2">
        <v>699.1</v>
      </c>
      <c r="G601" s="1">
        <v>43006</v>
      </c>
      <c r="H601" s="6">
        <f>YEAR(Table1[[#This Row],[OrderDate]])</f>
        <v>2017</v>
      </c>
      <c r="I601" s="6">
        <f>MONTH(Table1[[#This Row],[OrderDate]])</f>
        <v>9</v>
      </c>
      <c r="J601" s="1">
        <v>43016</v>
      </c>
      <c r="K601">
        <v>10</v>
      </c>
      <c r="L601" t="s">
        <v>1466</v>
      </c>
      <c r="M601" t="s">
        <v>322</v>
      </c>
      <c r="N601" t="s">
        <v>51</v>
      </c>
      <c r="O601" t="s">
        <v>52</v>
      </c>
      <c r="P601" t="str">
        <f>UPPER(Table1[[#This Row],[CustomerCountry]])</f>
        <v>AUSTRALIA</v>
      </c>
      <c r="Q601" t="s">
        <v>23</v>
      </c>
      <c r="R601" t="s">
        <v>24</v>
      </c>
      <c r="S601" t="s">
        <v>492</v>
      </c>
      <c r="T601" t="s">
        <v>26</v>
      </c>
      <c r="U601" t="s">
        <v>47</v>
      </c>
    </row>
    <row r="602" spans="1:21" x14ac:dyDescent="0.3">
      <c r="A602" t="s">
        <v>1467</v>
      </c>
      <c r="B602" t="str">
        <f>RIGHT(Table1[[#This Row],[OrderNo]],5)</f>
        <v>44472</v>
      </c>
      <c r="C602">
        <v>44472001</v>
      </c>
      <c r="D602">
        <v>1</v>
      </c>
      <c r="E602" s="2">
        <v>2171.29</v>
      </c>
      <c r="F602" s="2">
        <v>3578.27</v>
      </c>
      <c r="G602" s="1">
        <v>43007</v>
      </c>
      <c r="H602" s="6">
        <f>YEAR(Table1[[#This Row],[OrderDate]])</f>
        <v>2017</v>
      </c>
      <c r="I602" s="6">
        <f>MONTH(Table1[[#This Row],[OrderDate]])</f>
        <v>9</v>
      </c>
      <c r="J602" s="1">
        <v>43013</v>
      </c>
      <c r="K602">
        <v>6</v>
      </c>
      <c r="L602" t="s">
        <v>1468</v>
      </c>
      <c r="M602" t="s">
        <v>312</v>
      </c>
      <c r="N602" t="s">
        <v>138</v>
      </c>
      <c r="O602" t="s">
        <v>96</v>
      </c>
      <c r="P602" t="str">
        <f>UPPER(Table1[[#This Row],[CustomerCountry]])</f>
        <v>GERMANY</v>
      </c>
      <c r="Q602" t="s">
        <v>23</v>
      </c>
      <c r="R602" t="s">
        <v>24</v>
      </c>
      <c r="S602" t="s">
        <v>71</v>
      </c>
      <c r="T602" t="s">
        <v>26</v>
      </c>
      <c r="U602" t="s">
        <v>27</v>
      </c>
    </row>
    <row r="603" spans="1:21" x14ac:dyDescent="0.3">
      <c r="A603" t="s">
        <v>1469</v>
      </c>
      <c r="B603" t="str">
        <f>RIGHT(Table1[[#This Row],[OrderNo]],5)</f>
        <v>44473</v>
      </c>
      <c r="C603">
        <v>44473001</v>
      </c>
      <c r="D603">
        <v>1</v>
      </c>
      <c r="E603" s="2">
        <v>2171.29</v>
      </c>
      <c r="F603" s="2">
        <v>3578.27</v>
      </c>
      <c r="G603" s="1">
        <v>43007</v>
      </c>
      <c r="H603" s="6">
        <f>YEAR(Table1[[#This Row],[OrderDate]])</f>
        <v>2017</v>
      </c>
      <c r="I603" s="6">
        <f>MONTH(Table1[[#This Row],[OrderDate]])</f>
        <v>9</v>
      </c>
      <c r="J603" s="1">
        <v>43017</v>
      </c>
      <c r="K603">
        <v>10</v>
      </c>
      <c r="L603" t="s">
        <v>1470</v>
      </c>
      <c r="M603" t="s">
        <v>187</v>
      </c>
      <c r="N603" t="s">
        <v>115</v>
      </c>
      <c r="O603" t="s">
        <v>41</v>
      </c>
      <c r="P603" t="str">
        <f>UPPER(Table1[[#This Row],[CustomerCountry]])</f>
        <v>UNITED STATES</v>
      </c>
      <c r="Q603" t="s">
        <v>23</v>
      </c>
      <c r="R603" t="s">
        <v>24</v>
      </c>
      <c r="S603" t="s">
        <v>71</v>
      </c>
      <c r="T603" t="s">
        <v>26</v>
      </c>
      <c r="U603" t="s">
        <v>27</v>
      </c>
    </row>
    <row r="604" spans="1:21" x14ac:dyDescent="0.3">
      <c r="A604" t="s">
        <v>1471</v>
      </c>
      <c r="B604" t="str">
        <f>RIGHT(Table1[[#This Row],[OrderNo]],5)</f>
        <v>44474</v>
      </c>
      <c r="C604">
        <v>44474001</v>
      </c>
      <c r="D604">
        <v>1</v>
      </c>
      <c r="E604" s="2">
        <v>413.15</v>
      </c>
      <c r="F604" s="2">
        <v>699.1</v>
      </c>
      <c r="G604" s="1">
        <v>43007</v>
      </c>
      <c r="H604" s="6">
        <f>YEAR(Table1[[#This Row],[OrderDate]])</f>
        <v>2017</v>
      </c>
      <c r="I604" s="6">
        <f>MONTH(Table1[[#This Row],[OrderDate]])</f>
        <v>9</v>
      </c>
      <c r="J604" s="1">
        <v>43011</v>
      </c>
      <c r="K604">
        <v>4</v>
      </c>
      <c r="L604" t="s">
        <v>1472</v>
      </c>
      <c r="M604" t="s">
        <v>401</v>
      </c>
      <c r="N604" t="s">
        <v>45</v>
      </c>
      <c r="O604" t="s">
        <v>41</v>
      </c>
      <c r="P604" t="str">
        <f>UPPER(Table1[[#This Row],[CustomerCountry]])</f>
        <v>UNITED STATES</v>
      </c>
      <c r="Q604" t="s">
        <v>23</v>
      </c>
      <c r="R604" t="s">
        <v>24</v>
      </c>
      <c r="S604" t="s">
        <v>80</v>
      </c>
      <c r="T604" t="s">
        <v>26</v>
      </c>
      <c r="U604" t="s">
        <v>47</v>
      </c>
    </row>
    <row r="605" spans="1:21" x14ac:dyDescent="0.3">
      <c r="A605" t="s">
        <v>1473</v>
      </c>
      <c r="B605" t="str">
        <f>RIGHT(Table1[[#This Row],[OrderNo]],5)</f>
        <v>44475</v>
      </c>
      <c r="C605">
        <v>44475001</v>
      </c>
      <c r="D605">
        <v>1</v>
      </c>
      <c r="E605" s="2">
        <v>1912.15</v>
      </c>
      <c r="F605" s="2">
        <v>3399.99</v>
      </c>
      <c r="G605" s="1">
        <v>43007</v>
      </c>
      <c r="H605" s="6">
        <f>YEAR(Table1[[#This Row],[OrderDate]])</f>
        <v>2017</v>
      </c>
      <c r="I605" s="6">
        <f>MONTH(Table1[[#This Row],[OrderDate]])</f>
        <v>9</v>
      </c>
      <c r="J605" s="1">
        <v>43013</v>
      </c>
      <c r="K605">
        <v>6</v>
      </c>
      <c r="L605" t="s">
        <v>1474</v>
      </c>
      <c r="M605" t="s">
        <v>256</v>
      </c>
      <c r="N605" t="s">
        <v>106</v>
      </c>
      <c r="O605" t="s">
        <v>52</v>
      </c>
      <c r="P605" t="str">
        <f>UPPER(Table1[[#This Row],[CustomerCountry]])</f>
        <v>AUSTRALIA</v>
      </c>
      <c r="Q605" t="s">
        <v>23</v>
      </c>
      <c r="R605" t="s">
        <v>33</v>
      </c>
      <c r="S605" t="s">
        <v>287</v>
      </c>
      <c r="T605" t="s">
        <v>35</v>
      </c>
      <c r="U605" t="s">
        <v>36</v>
      </c>
    </row>
    <row r="606" spans="1:21" x14ac:dyDescent="0.3">
      <c r="A606" t="s">
        <v>1475</v>
      </c>
      <c r="B606" t="str">
        <f>RIGHT(Table1[[#This Row],[OrderNo]],5)</f>
        <v>44476</v>
      </c>
      <c r="C606">
        <v>44476001</v>
      </c>
      <c r="D606">
        <v>1</v>
      </c>
      <c r="E606" s="2">
        <v>2171.29</v>
      </c>
      <c r="F606" s="2">
        <v>3578.27</v>
      </c>
      <c r="G606" s="1">
        <v>43007</v>
      </c>
      <c r="H606" s="6">
        <f>YEAR(Table1[[#This Row],[OrderDate]])</f>
        <v>2017</v>
      </c>
      <c r="I606" s="6">
        <f>MONTH(Table1[[#This Row],[OrderDate]])</f>
        <v>9</v>
      </c>
      <c r="J606" s="1">
        <v>43012</v>
      </c>
      <c r="K606">
        <v>5</v>
      </c>
      <c r="L606" t="s">
        <v>1476</v>
      </c>
      <c r="M606" t="s">
        <v>233</v>
      </c>
      <c r="N606" t="s">
        <v>106</v>
      </c>
      <c r="O606" t="s">
        <v>52</v>
      </c>
      <c r="P606" t="str">
        <f>UPPER(Table1[[#This Row],[CustomerCountry]])</f>
        <v>AUSTRALIA</v>
      </c>
      <c r="Q606" t="s">
        <v>23</v>
      </c>
      <c r="R606" t="s">
        <v>24</v>
      </c>
      <c r="S606" t="s">
        <v>88</v>
      </c>
      <c r="T606" t="s">
        <v>26</v>
      </c>
      <c r="U606" t="s">
        <v>27</v>
      </c>
    </row>
    <row r="607" spans="1:21" x14ac:dyDescent="0.3">
      <c r="A607" t="s">
        <v>1477</v>
      </c>
      <c r="B607" t="str">
        <f>RIGHT(Table1[[#This Row],[OrderNo]],5)</f>
        <v>44477</v>
      </c>
      <c r="C607">
        <v>44477001</v>
      </c>
      <c r="D607">
        <v>1</v>
      </c>
      <c r="E607" s="2">
        <v>2171.29</v>
      </c>
      <c r="F607" s="2">
        <v>3578.27</v>
      </c>
      <c r="G607" s="1">
        <v>43007</v>
      </c>
      <c r="H607" s="6">
        <f>YEAR(Table1[[#This Row],[OrderDate]])</f>
        <v>2017</v>
      </c>
      <c r="I607" s="6">
        <f>MONTH(Table1[[#This Row],[OrderDate]])</f>
        <v>9</v>
      </c>
      <c r="J607" s="1">
        <v>43015</v>
      </c>
      <c r="K607">
        <v>8</v>
      </c>
      <c r="L607" t="s">
        <v>1478</v>
      </c>
      <c r="M607" t="s">
        <v>747</v>
      </c>
      <c r="N607" t="s">
        <v>51</v>
      </c>
      <c r="O607" t="s">
        <v>52</v>
      </c>
      <c r="P607" t="str">
        <f>UPPER(Table1[[#This Row],[CustomerCountry]])</f>
        <v>AUSTRALIA</v>
      </c>
      <c r="Q607" t="s">
        <v>23</v>
      </c>
      <c r="R607" t="s">
        <v>24</v>
      </c>
      <c r="S607" t="s">
        <v>25</v>
      </c>
      <c r="T607" t="s">
        <v>26</v>
      </c>
      <c r="U607" t="s">
        <v>27</v>
      </c>
    </row>
    <row r="608" spans="1:21" x14ac:dyDescent="0.3">
      <c r="A608" t="s">
        <v>1479</v>
      </c>
      <c r="B608" t="str">
        <f>RIGHT(Table1[[#This Row],[OrderNo]],5)</f>
        <v>44478</v>
      </c>
      <c r="C608">
        <v>44478001</v>
      </c>
      <c r="D608">
        <v>1</v>
      </c>
      <c r="E608" s="2">
        <v>2171.29</v>
      </c>
      <c r="F608" s="2">
        <v>3578.27</v>
      </c>
      <c r="G608" s="1">
        <v>43007</v>
      </c>
      <c r="H608" s="6">
        <f>YEAR(Table1[[#This Row],[OrderDate]])</f>
        <v>2017</v>
      </c>
      <c r="I608" s="6">
        <f>MONTH(Table1[[#This Row],[OrderDate]])</f>
        <v>9</v>
      </c>
      <c r="J608" s="1">
        <v>43011</v>
      </c>
      <c r="K608">
        <v>4</v>
      </c>
      <c r="L608" t="s">
        <v>1480</v>
      </c>
      <c r="M608" t="s">
        <v>396</v>
      </c>
      <c r="N608" t="s">
        <v>106</v>
      </c>
      <c r="O608" t="s">
        <v>52</v>
      </c>
      <c r="P608" t="str">
        <f>UPPER(Table1[[#This Row],[CustomerCountry]])</f>
        <v>AUSTRALIA</v>
      </c>
      <c r="Q608" t="s">
        <v>23</v>
      </c>
      <c r="R608" t="s">
        <v>24</v>
      </c>
      <c r="S608" t="s">
        <v>88</v>
      </c>
      <c r="T608" t="s">
        <v>26</v>
      </c>
      <c r="U608" t="s">
        <v>27</v>
      </c>
    </row>
    <row r="609" spans="1:21" x14ac:dyDescent="0.3">
      <c r="A609" t="s">
        <v>1481</v>
      </c>
      <c r="B609" t="str">
        <f>RIGHT(Table1[[#This Row],[OrderNo]],5)</f>
        <v>44479</v>
      </c>
      <c r="C609">
        <v>44479001</v>
      </c>
      <c r="D609">
        <v>1</v>
      </c>
      <c r="E609" s="2">
        <v>1898.09</v>
      </c>
      <c r="F609" s="2">
        <v>3374.99</v>
      </c>
      <c r="G609" s="1">
        <v>43008</v>
      </c>
      <c r="H609" s="6">
        <f>YEAR(Table1[[#This Row],[OrderDate]])</f>
        <v>2017</v>
      </c>
      <c r="I609" s="6">
        <f>MONTH(Table1[[#This Row],[OrderDate]])</f>
        <v>9</v>
      </c>
      <c r="J609" s="1">
        <v>43014</v>
      </c>
      <c r="K609">
        <v>6</v>
      </c>
      <c r="L609" t="s">
        <v>1482</v>
      </c>
      <c r="M609" t="s">
        <v>1483</v>
      </c>
      <c r="N609" t="s">
        <v>95</v>
      </c>
      <c r="O609" t="s">
        <v>96</v>
      </c>
      <c r="P609" t="str">
        <f>UPPER(Table1[[#This Row],[CustomerCountry]])</f>
        <v>GERMANY</v>
      </c>
      <c r="Q609" t="s">
        <v>23</v>
      </c>
      <c r="R609" t="s">
        <v>33</v>
      </c>
      <c r="S609" t="s">
        <v>160</v>
      </c>
      <c r="T609" t="s">
        <v>1</v>
      </c>
      <c r="U609" t="s">
        <v>36</v>
      </c>
    </row>
    <row r="610" spans="1:21" x14ac:dyDescent="0.3">
      <c r="A610" t="s">
        <v>1484</v>
      </c>
      <c r="B610" t="str">
        <f>RIGHT(Table1[[#This Row],[OrderNo]],5)</f>
        <v>44480</v>
      </c>
      <c r="C610">
        <v>44480001</v>
      </c>
      <c r="D610">
        <v>1</v>
      </c>
      <c r="E610" s="2">
        <v>1898.09</v>
      </c>
      <c r="F610" s="2">
        <v>3374.99</v>
      </c>
      <c r="G610" s="1">
        <v>43008</v>
      </c>
      <c r="H610" s="6">
        <f>YEAR(Table1[[#This Row],[OrderDate]])</f>
        <v>2017</v>
      </c>
      <c r="I610" s="6">
        <f>MONTH(Table1[[#This Row],[OrderDate]])</f>
        <v>9</v>
      </c>
      <c r="J610" s="1">
        <v>43015</v>
      </c>
      <c r="K610">
        <v>7</v>
      </c>
      <c r="L610" t="s">
        <v>1485</v>
      </c>
      <c r="M610" t="s">
        <v>153</v>
      </c>
      <c r="N610" t="s">
        <v>45</v>
      </c>
      <c r="O610" t="s">
        <v>41</v>
      </c>
      <c r="P610" t="str">
        <f>UPPER(Table1[[#This Row],[CustomerCountry]])</f>
        <v>UNITED STATES</v>
      </c>
      <c r="Q610" t="s">
        <v>23</v>
      </c>
      <c r="R610" t="s">
        <v>33</v>
      </c>
      <c r="S610" t="s">
        <v>160</v>
      </c>
      <c r="T610" t="s">
        <v>1</v>
      </c>
      <c r="U610" t="s">
        <v>36</v>
      </c>
    </row>
    <row r="611" spans="1:21" x14ac:dyDescent="0.3">
      <c r="A611" t="s">
        <v>1486</v>
      </c>
      <c r="B611" t="str">
        <f>RIGHT(Table1[[#This Row],[OrderNo]],5)</f>
        <v>44571</v>
      </c>
      <c r="C611">
        <v>44571001</v>
      </c>
      <c r="D611">
        <v>1</v>
      </c>
      <c r="E611" s="2">
        <v>1912.15</v>
      </c>
      <c r="F611" s="2">
        <v>3399.99</v>
      </c>
      <c r="G611" s="1">
        <v>43009</v>
      </c>
      <c r="H611" s="6">
        <f>YEAR(Table1[[#This Row],[OrderDate]])</f>
        <v>2017</v>
      </c>
      <c r="I611" s="6">
        <f>MONTH(Table1[[#This Row],[OrderDate]])</f>
        <v>10</v>
      </c>
      <c r="J611" s="1">
        <v>43013</v>
      </c>
      <c r="K611">
        <v>4</v>
      </c>
      <c r="L611" t="s">
        <v>1487</v>
      </c>
      <c r="M611" t="s">
        <v>777</v>
      </c>
      <c r="N611" t="s">
        <v>138</v>
      </c>
      <c r="O611" t="s">
        <v>96</v>
      </c>
      <c r="P611" t="str">
        <f>UPPER(Table1[[#This Row],[CustomerCountry]])</f>
        <v>GERMANY</v>
      </c>
      <c r="Q611" t="s">
        <v>23</v>
      </c>
      <c r="R611" t="s">
        <v>33</v>
      </c>
      <c r="S611" t="s">
        <v>194</v>
      </c>
      <c r="T611" t="s">
        <v>35</v>
      </c>
      <c r="U611" t="s">
        <v>36</v>
      </c>
    </row>
    <row r="612" spans="1:21" x14ac:dyDescent="0.3">
      <c r="A612" t="s">
        <v>1488</v>
      </c>
      <c r="B612" t="str">
        <f>RIGHT(Table1[[#This Row],[OrderNo]],5)</f>
        <v>44572</v>
      </c>
      <c r="C612">
        <v>44572001</v>
      </c>
      <c r="D612">
        <v>1</v>
      </c>
      <c r="E612" s="2">
        <v>2171.29</v>
      </c>
      <c r="F612" s="2">
        <v>3578.27</v>
      </c>
      <c r="G612" s="1">
        <v>43009</v>
      </c>
      <c r="H612" s="6">
        <f>YEAR(Table1[[#This Row],[OrderDate]])</f>
        <v>2017</v>
      </c>
      <c r="I612" s="6">
        <f>MONTH(Table1[[#This Row],[OrderDate]])</f>
        <v>10</v>
      </c>
      <c r="J612" s="1">
        <v>43015</v>
      </c>
      <c r="K612">
        <v>6</v>
      </c>
      <c r="L612" t="s">
        <v>1489</v>
      </c>
      <c r="M612" t="s">
        <v>607</v>
      </c>
      <c r="N612" t="s">
        <v>40</v>
      </c>
      <c r="O612" t="s">
        <v>41</v>
      </c>
      <c r="P612" t="str">
        <f>UPPER(Table1[[#This Row],[CustomerCountry]])</f>
        <v>UNITED STATES</v>
      </c>
      <c r="Q612" t="s">
        <v>23</v>
      </c>
      <c r="R612" t="s">
        <v>24</v>
      </c>
      <c r="S612" t="s">
        <v>88</v>
      </c>
      <c r="T612" t="s">
        <v>26</v>
      </c>
      <c r="U612" t="s">
        <v>27</v>
      </c>
    </row>
    <row r="613" spans="1:21" x14ac:dyDescent="0.3">
      <c r="A613" t="s">
        <v>1490</v>
      </c>
      <c r="B613" t="str">
        <f>RIGHT(Table1[[#This Row],[OrderNo]],5)</f>
        <v>44573</v>
      </c>
      <c r="C613">
        <v>44573001</v>
      </c>
      <c r="D613">
        <v>1</v>
      </c>
      <c r="E613" s="2">
        <v>1912.15</v>
      </c>
      <c r="F613" s="2">
        <v>3399.99</v>
      </c>
      <c r="G613" s="1">
        <v>43009</v>
      </c>
      <c r="H613" s="6">
        <f>YEAR(Table1[[#This Row],[OrderDate]])</f>
        <v>2017</v>
      </c>
      <c r="I613" s="6">
        <f>MONTH(Table1[[#This Row],[OrderDate]])</f>
        <v>10</v>
      </c>
      <c r="J613" s="1">
        <v>43016</v>
      </c>
      <c r="K613">
        <v>7</v>
      </c>
      <c r="L613" t="s">
        <v>1491</v>
      </c>
      <c r="M613" t="s">
        <v>428</v>
      </c>
      <c r="N613" t="s">
        <v>45</v>
      </c>
      <c r="O613" t="s">
        <v>41</v>
      </c>
      <c r="P613" t="str">
        <f>UPPER(Table1[[#This Row],[CustomerCountry]])</f>
        <v>UNITED STATES</v>
      </c>
      <c r="Q613" t="s">
        <v>23</v>
      </c>
      <c r="R613" t="s">
        <v>33</v>
      </c>
      <c r="S613" t="s">
        <v>194</v>
      </c>
      <c r="T613" t="s">
        <v>35</v>
      </c>
      <c r="U613" t="s">
        <v>36</v>
      </c>
    </row>
    <row r="614" spans="1:21" x14ac:dyDescent="0.3">
      <c r="A614" t="s">
        <v>1492</v>
      </c>
      <c r="B614" t="str">
        <f>RIGHT(Table1[[#This Row],[OrderNo]],5)</f>
        <v>44574</v>
      </c>
      <c r="C614">
        <v>44574001</v>
      </c>
      <c r="D614">
        <v>1</v>
      </c>
      <c r="E614" s="2">
        <v>1898.09</v>
      </c>
      <c r="F614" s="2">
        <v>3374.99</v>
      </c>
      <c r="G614" s="1">
        <v>43009</v>
      </c>
      <c r="H614" s="6">
        <f>YEAR(Table1[[#This Row],[OrderDate]])</f>
        <v>2017</v>
      </c>
      <c r="I614" s="6">
        <f>MONTH(Table1[[#This Row],[OrderDate]])</f>
        <v>10</v>
      </c>
      <c r="J614" s="1">
        <v>43018</v>
      </c>
      <c r="K614">
        <v>9</v>
      </c>
      <c r="L614" t="s">
        <v>1493</v>
      </c>
      <c r="M614" t="s">
        <v>434</v>
      </c>
      <c r="N614" t="s">
        <v>51</v>
      </c>
      <c r="O614" t="s">
        <v>52</v>
      </c>
      <c r="P614" t="str">
        <f>UPPER(Table1[[#This Row],[CustomerCountry]])</f>
        <v>AUSTRALIA</v>
      </c>
      <c r="Q614" t="s">
        <v>23</v>
      </c>
      <c r="R614" t="s">
        <v>33</v>
      </c>
      <c r="S614" t="s">
        <v>435</v>
      </c>
      <c r="T614" t="s">
        <v>1</v>
      </c>
      <c r="U614" t="s">
        <v>36</v>
      </c>
    </row>
    <row r="615" spans="1:21" x14ac:dyDescent="0.3">
      <c r="A615" t="s">
        <v>1494</v>
      </c>
      <c r="B615" t="str">
        <f>RIGHT(Table1[[#This Row],[OrderNo]],5)</f>
        <v>44575</v>
      </c>
      <c r="C615">
        <v>44575001</v>
      </c>
      <c r="D615">
        <v>1</v>
      </c>
      <c r="E615" s="2">
        <v>1912.15</v>
      </c>
      <c r="F615" s="2">
        <v>3399.99</v>
      </c>
      <c r="G615" s="1">
        <v>43009</v>
      </c>
      <c r="H615" s="6">
        <f>YEAR(Table1[[#This Row],[OrderDate]])</f>
        <v>2017</v>
      </c>
      <c r="I615" s="6">
        <f>MONTH(Table1[[#This Row],[OrderDate]])</f>
        <v>10</v>
      </c>
      <c r="J615" s="1">
        <v>43019</v>
      </c>
      <c r="K615">
        <v>10</v>
      </c>
      <c r="L615" t="s">
        <v>1495</v>
      </c>
      <c r="M615" t="s">
        <v>391</v>
      </c>
      <c r="N615" t="s">
        <v>51</v>
      </c>
      <c r="O615" t="s">
        <v>52</v>
      </c>
      <c r="P615" t="str">
        <f>UPPER(Table1[[#This Row],[CustomerCountry]])</f>
        <v>AUSTRALIA</v>
      </c>
      <c r="Q615" t="s">
        <v>23</v>
      </c>
      <c r="R615" t="s">
        <v>33</v>
      </c>
      <c r="S615" t="s">
        <v>67</v>
      </c>
      <c r="T615" t="s">
        <v>35</v>
      </c>
      <c r="U615" t="s">
        <v>36</v>
      </c>
    </row>
    <row r="616" spans="1:21" x14ac:dyDescent="0.3">
      <c r="A616" t="s">
        <v>1496</v>
      </c>
      <c r="B616" t="str">
        <f>RIGHT(Table1[[#This Row],[OrderNo]],5)</f>
        <v>44576</v>
      </c>
      <c r="C616">
        <v>44576001</v>
      </c>
      <c r="D616">
        <v>1</v>
      </c>
      <c r="E616" s="2">
        <v>2171.29</v>
      </c>
      <c r="F616" s="2">
        <v>3578.27</v>
      </c>
      <c r="G616" s="1">
        <v>43009</v>
      </c>
      <c r="H616" s="6">
        <f>YEAR(Table1[[#This Row],[OrderDate]])</f>
        <v>2017</v>
      </c>
      <c r="I616" s="6">
        <f>MONTH(Table1[[#This Row],[OrderDate]])</f>
        <v>10</v>
      </c>
      <c r="J616" s="1">
        <v>43016</v>
      </c>
      <c r="K616">
        <v>7</v>
      </c>
      <c r="L616" t="s">
        <v>1497</v>
      </c>
      <c r="M616" t="s">
        <v>607</v>
      </c>
      <c r="N616" t="s">
        <v>40</v>
      </c>
      <c r="O616" t="s">
        <v>41</v>
      </c>
      <c r="P616" t="str">
        <f>UPPER(Table1[[#This Row],[CustomerCountry]])</f>
        <v>UNITED STATES</v>
      </c>
      <c r="Q616" t="s">
        <v>23</v>
      </c>
      <c r="R616" t="s">
        <v>24</v>
      </c>
      <c r="S616" t="s">
        <v>84</v>
      </c>
      <c r="T616" t="s">
        <v>26</v>
      </c>
      <c r="U616" t="s">
        <v>27</v>
      </c>
    </row>
    <row r="617" spans="1:21" x14ac:dyDescent="0.3">
      <c r="A617" t="s">
        <v>1498</v>
      </c>
      <c r="B617" t="str">
        <f>RIGHT(Table1[[#This Row],[OrderNo]],5)</f>
        <v>44577</v>
      </c>
      <c r="C617">
        <v>44577001</v>
      </c>
      <c r="D617">
        <v>1</v>
      </c>
      <c r="E617" s="2">
        <v>2171.29</v>
      </c>
      <c r="F617" s="2">
        <v>3578.27</v>
      </c>
      <c r="G617" s="1">
        <v>43010</v>
      </c>
      <c r="H617" s="6">
        <f>YEAR(Table1[[#This Row],[OrderDate]])</f>
        <v>2017</v>
      </c>
      <c r="I617" s="6">
        <f>MONTH(Table1[[#This Row],[OrderDate]])</f>
        <v>10</v>
      </c>
      <c r="J617" s="1">
        <v>43015</v>
      </c>
      <c r="K617">
        <v>5</v>
      </c>
      <c r="L617" t="s">
        <v>1499</v>
      </c>
      <c r="M617" t="s">
        <v>787</v>
      </c>
      <c r="N617" t="s">
        <v>40</v>
      </c>
      <c r="O617" t="s">
        <v>41</v>
      </c>
      <c r="P617" t="str">
        <f>UPPER(Table1[[#This Row],[CustomerCountry]])</f>
        <v>UNITED STATES</v>
      </c>
      <c r="Q617" t="s">
        <v>23</v>
      </c>
      <c r="R617" t="s">
        <v>24</v>
      </c>
      <c r="S617" t="s">
        <v>88</v>
      </c>
      <c r="T617" t="s">
        <v>26</v>
      </c>
      <c r="U617" t="s">
        <v>27</v>
      </c>
    </row>
    <row r="618" spans="1:21" x14ac:dyDescent="0.3">
      <c r="A618" t="s">
        <v>1500</v>
      </c>
      <c r="B618" t="str">
        <f>RIGHT(Table1[[#This Row],[OrderNo]],5)</f>
        <v>44578</v>
      </c>
      <c r="C618">
        <v>44578001</v>
      </c>
      <c r="D618">
        <v>1</v>
      </c>
      <c r="E618" s="2">
        <v>2171.29</v>
      </c>
      <c r="F618" s="2">
        <v>3578.27</v>
      </c>
      <c r="G618" s="1">
        <v>43010</v>
      </c>
      <c r="H618" s="6">
        <f>YEAR(Table1[[#This Row],[OrderDate]])</f>
        <v>2017</v>
      </c>
      <c r="I618" s="6">
        <f>MONTH(Table1[[#This Row],[OrderDate]])</f>
        <v>10</v>
      </c>
      <c r="J618" s="1">
        <v>43014</v>
      </c>
      <c r="K618">
        <v>4</v>
      </c>
      <c r="L618" t="s">
        <v>1501</v>
      </c>
      <c r="M618" t="s">
        <v>44</v>
      </c>
      <c r="N618" t="s">
        <v>45</v>
      </c>
      <c r="O618" t="s">
        <v>41</v>
      </c>
      <c r="P618" t="str">
        <f>UPPER(Table1[[#This Row],[CustomerCountry]])</f>
        <v>UNITED STATES</v>
      </c>
      <c r="Q618" t="s">
        <v>23</v>
      </c>
      <c r="R618" t="s">
        <v>24</v>
      </c>
      <c r="S618" t="s">
        <v>88</v>
      </c>
      <c r="T618" t="s">
        <v>26</v>
      </c>
      <c r="U618" t="s">
        <v>27</v>
      </c>
    </row>
    <row r="619" spans="1:21" x14ac:dyDescent="0.3">
      <c r="A619" t="s">
        <v>1502</v>
      </c>
      <c r="B619" t="str">
        <f>RIGHT(Table1[[#This Row],[OrderNo]],5)</f>
        <v>44579</v>
      </c>
      <c r="C619">
        <v>44579001</v>
      </c>
      <c r="D619">
        <v>1</v>
      </c>
      <c r="E619" s="2">
        <v>2171.29</v>
      </c>
      <c r="F619" s="2">
        <v>3578.27</v>
      </c>
      <c r="G619" s="1">
        <v>43010</v>
      </c>
      <c r="H619" s="6">
        <f>YEAR(Table1[[#This Row],[OrderDate]])</f>
        <v>2017</v>
      </c>
      <c r="I619" s="6">
        <f>MONTH(Table1[[#This Row],[OrderDate]])</f>
        <v>10</v>
      </c>
      <c r="J619" s="1">
        <v>43020</v>
      </c>
      <c r="K619">
        <v>10</v>
      </c>
      <c r="L619" t="s">
        <v>1503</v>
      </c>
      <c r="M619" t="s">
        <v>332</v>
      </c>
      <c r="N619" t="s">
        <v>45</v>
      </c>
      <c r="O619" t="s">
        <v>41</v>
      </c>
      <c r="P619" t="str">
        <f>UPPER(Table1[[#This Row],[CustomerCountry]])</f>
        <v>UNITED STATES</v>
      </c>
      <c r="Q619" t="s">
        <v>23</v>
      </c>
      <c r="R619" t="s">
        <v>24</v>
      </c>
      <c r="S619" t="s">
        <v>71</v>
      </c>
      <c r="T619" t="s">
        <v>26</v>
      </c>
      <c r="U619" t="s">
        <v>27</v>
      </c>
    </row>
    <row r="620" spans="1:21" x14ac:dyDescent="0.3">
      <c r="A620" t="s">
        <v>1504</v>
      </c>
      <c r="B620" t="str">
        <f>RIGHT(Table1[[#This Row],[OrderNo]],5)</f>
        <v>44580</v>
      </c>
      <c r="C620">
        <v>44580001</v>
      </c>
      <c r="D620">
        <v>1</v>
      </c>
      <c r="E620" s="2">
        <v>2171.29</v>
      </c>
      <c r="F620" s="2">
        <v>3578.27</v>
      </c>
      <c r="G620" s="1">
        <v>43011</v>
      </c>
      <c r="H620" s="6">
        <f>YEAR(Table1[[#This Row],[OrderDate]])</f>
        <v>2017</v>
      </c>
      <c r="I620" s="6">
        <f>MONTH(Table1[[#This Row],[OrderDate]])</f>
        <v>10</v>
      </c>
      <c r="J620" s="1">
        <v>43018</v>
      </c>
      <c r="K620">
        <v>7</v>
      </c>
      <c r="L620" t="s">
        <v>1505</v>
      </c>
      <c r="M620" t="s">
        <v>1506</v>
      </c>
      <c r="N620" t="s">
        <v>777</v>
      </c>
      <c r="O620" t="s">
        <v>96</v>
      </c>
      <c r="P620" t="str">
        <f>UPPER(Table1[[#This Row],[CustomerCountry]])</f>
        <v>GERMANY</v>
      </c>
      <c r="Q620" t="s">
        <v>23</v>
      </c>
      <c r="R620" t="s">
        <v>24</v>
      </c>
      <c r="S620" t="s">
        <v>88</v>
      </c>
      <c r="T620" t="s">
        <v>26</v>
      </c>
      <c r="U620" t="s">
        <v>27</v>
      </c>
    </row>
    <row r="621" spans="1:21" x14ac:dyDescent="0.3">
      <c r="A621" t="s">
        <v>1507</v>
      </c>
      <c r="B621" t="str">
        <f>RIGHT(Table1[[#This Row],[OrderNo]],5)</f>
        <v>44581</v>
      </c>
      <c r="C621">
        <v>44581001</v>
      </c>
      <c r="D621">
        <v>1</v>
      </c>
      <c r="E621" s="2">
        <v>1898.09</v>
      </c>
      <c r="F621" s="2">
        <v>3374.99</v>
      </c>
      <c r="G621" s="1">
        <v>43011</v>
      </c>
      <c r="H621" s="6">
        <f>YEAR(Table1[[#This Row],[OrderDate]])</f>
        <v>2017</v>
      </c>
      <c r="I621" s="6">
        <f>MONTH(Table1[[#This Row],[OrderDate]])</f>
        <v>10</v>
      </c>
      <c r="J621" s="1">
        <v>43015</v>
      </c>
      <c r="K621">
        <v>4</v>
      </c>
      <c r="L621" t="s">
        <v>1508</v>
      </c>
      <c r="M621" t="s">
        <v>325</v>
      </c>
      <c r="N621" t="s">
        <v>51</v>
      </c>
      <c r="O621" t="s">
        <v>52</v>
      </c>
      <c r="P621" t="str">
        <f>UPPER(Table1[[#This Row],[CustomerCountry]])</f>
        <v>AUSTRALIA</v>
      </c>
      <c r="Q621" t="s">
        <v>23</v>
      </c>
      <c r="R621" t="s">
        <v>33</v>
      </c>
      <c r="S621" t="s">
        <v>419</v>
      </c>
      <c r="T621" t="s">
        <v>1</v>
      </c>
      <c r="U621" t="s">
        <v>36</v>
      </c>
    </row>
    <row r="622" spans="1:21" x14ac:dyDescent="0.3">
      <c r="A622" t="s">
        <v>1509</v>
      </c>
      <c r="B622" t="str">
        <f>RIGHT(Table1[[#This Row],[OrderNo]],5)</f>
        <v>44582</v>
      </c>
      <c r="C622">
        <v>44582001</v>
      </c>
      <c r="D622">
        <v>1</v>
      </c>
      <c r="E622" s="2">
        <v>1912.15</v>
      </c>
      <c r="F622" s="2">
        <v>3399.99</v>
      </c>
      <c r="G622" s="1">
        <v>43011</v>
      </c>
      <c r="H622" s="6">
        <f>YEAR(Table1[[#This Row],[OrderDate]])</f>
        <v>2017</v>
      </c>
      <c r="I622" s="6">
        <f>MONTH(Table1[[#This Row],[OrderDate]])</f>
        <v>10</v>
      </c>
      <c r="J622" s="1">
        <v>43019</v>
      </c>
      <c r="K622">
        <v>8</v>
      </c>
      <c r="L622" t="s">
        <v>1510</v>
      </c>
      <c r="M622" t="s">
        <v>58</v>
      </c>
      <c r="N622" t="s">
        <v>59</v>
      </c>
      <c r="O622" t="s">
        <v>52</v>
      </c>
      <c r="P622" t="str">
        <f>UPPER(Table1[[#This Row],[CustomerCountry]])</f>
        <v>AUSTRALIA</v>
      </c>
      <c r="Q622" t="s">
        <v>23</v>
      </c>
      <c r="R622" t="s">
        <v>33</v>
      </c>
      <c r="S622" t="s">
        <v>34</v>
      </c>
      <c r="T622" t="s">
        <v>35</v>
      </c>
      <c r="U622" t="s">
        <v>36</v>
      </c>
    </row>
    <row r="623" spans="1:21" x14ac:dyDescent="0.3">
      <c r="A623" t="s">
        <v>1511</v>
      </c>
      <c r="B623" t="str">
        <f>RIGHT(Table1[[#This Row],[OrderNo]],5)</f>
        <v>44583</v>
      </c>
      <c r="C623">
        <v>44583001</v>
      </c>
      <c r="D623">
        <v>1</v>
      </c>
      <c r="E623" s="2">
        <v>2171.29</v>
      </c>
      <c r="F623" s="2">
        <v>3578.27</v>
      </c>
      <c r="G623" s="1">
        <v>43011</v>
      </c>
      <c r="H623" s="6">
        <f>YEAR(Table1[[#This Row],[OrderDate]])</f>
        <v>2017</v>
      </c>
      <c r="I623" s="6">
        <f>MONTH(Table1[[#This Row],[OrderDate]])</f>
        <v>10</v>
      </c>
      <c r="J623" s="1">
        <v>43018</v>
      </c>
      <c r="K623">
        <v>7</v>
      </c>
      <c r="L623" t="s">
        <v>1512</v>
      </c>
      <c r="M623" t="s">
        <v>1194</v>
      </c>
      <c r="N623" t="s">
        <v>51</v>
      </c>
      <c r="O623" t="s">
        <v>52</v>
      </c>
      <c r="P623" t="str">
        <f>UPPER(Table1[[#This Row],[CustomerCountry]])</f>
        <v>AUSTRALIA</v>
      </c>
      <c r="Q623" t="s">
        <v>23</v>
      </c>
      <c r="R623" t="s">
        <v>24</v>
      </c>
      <c r="S623" t="s">
        <v>25</v>
      </c>
      <c r="T623" t="s">
        <v>26</v>
      </c>
      <c r="U623" t="s">
        <v>27</v>
      </c>
    </row>
    <row r="624" spans="1:21" x14ac:dyDescent="0.3">
      <c r="A624" t="s">
        <v>1513</v>
      </c>
      <c r="B624" t="str">
        <f>RIGHT(Table1[[#This Row],[OrderNo]],5)</f>
        <v>44584</v>
      </c>
      <c r="C624">
        <v>44584001</v>
      </c>
      <c r="D624">
        <v>1</v>
      </c>
      <c r="E624" s="2">
        <v>2171.29</v>
      </c>
      <c r="F624" s="2">
        <v>3578.27</v>
      </c>
      <c r="G624" s="1">
        <v>43012</v>
      </c>
      <c r="H624" s="6">
        <f>YEAR(Table1[[#This Row],[OrderDate]])</f>
        <v>2017</v>
      </c>
      <c r="I624" s="6">
        <f>MONTH(Table1[[#This Row],[OrderDate]])</f>
        <v>10</v>
      </c>
      <c r="J624" s="1">
        <v>43021</v>
      </c>
      <c r="K624">
        <v>9</v>
      </c>
      <c r="L624" t="s">
        <v>1514</v>
      </c>
      <c r="M624" t="s">
        <v>873</v>
      </c>
      <c r="N624" t="s">
        <v>115</v>
      </c>
      <c r="O624" t="s">
        <v>41</v>
      </c>
      <c r="P624" t="str">
        <f>UPPER(Table1[[#This Row],[CustomerCountry]])</f>
        <v>UNITED STATES</v>
      </c>
      <c r="Q624" t="s">
        <v>23</v>
      </c>
      <c r="R624" t="s">
        <v>24</v>
      </c>
      <c r="S624" t="s">
        <v>84</v>
      </c>
      <c r="T624" t="s">
        <v>26</v>
      </c>
      <c r="U624" t="s">
        <v>27</v>
      </c>
    </row>
    <row r="625" spans="1:21" x14ac:dyDescent="0.3">
      <c r="A625" t="s">
        <v>1515</v>
      </c>
      <c r="B625" t="str">
        <f>RIGHT(Table1[[#This Row],[OrderNo]],5)</f>
        <v>44585</v>
      </c>
      <c r="C625">
        <v>44585001</v>
      </c>
      <c r="D625">
        <v>1</v>
      </c>
      <c r="E625" s="2">
        <v>2171.29</v>
      </c>
      <c r="F625" s="2">
        <v>3578.27</v>
      </c>
      <c r="G625" s="1">
        <v>43012</v>
      </c>
      <c r="H625" s="6">
        <f>YEAR(Table1[[#This Row],[OrderDate]])</f>
        <v>2017</v>
      </c>
      <c r="I625" s="6">
        <f>MONTH(Table1[[#This Row],[OrderDate]])</f>
        <v>10</v>
      </c>
      <c r="J625" s="1">
        <v>43017</v>
      </c>
      <c r="K625">
        <v>5</v>
      </c>
      <c r="L625" t="s">
        <v>1516</v>
      </c>
      <c r="M625" t="s">
        <v>207</v>
      </c>
      <c r="N625" t="s">
        <v>40</v>
      </c>
      <c r="O625" t="s">
        <v>41</v>
      </c>
      <c r="P625" t="str">
        <f>UPPER(Table1[[#This Row],[CustomerCountry]])</f>
        <v>UNITED STATES</v>
      </c>
      <c r="Q625" t="s">
        <v>23</v>
      </c>
      <c r="R625" t="s">
        <v>24</v>
      </c>
      <c r="S625" t="s">
        <v>71</v>
      </c>
      <c r="T625" t="s">
        <v>26</v>
      </c>
      <c r="U625" t="s">
        <v>27</v>
      </c>
    </row>
    <row r="626" spans="1:21" x14ac:dyDescent="0.3">
      <c r="A626" t="s">
        <v>1517</v>
      </c>
      <c r="B626" t="str">
        <f>RIGHT(Table1[[#This Row],[OrderNo]],5)</f>
        <v>44586</v>
      </c>
      <c r="C626">
        <v>44586001</v>
      </c>
      <c r="D626">
        <v>1</v>
      </c>
      <c r="E626" s="2">
        <v>2171.29</v>
      </c>
      <c r="F626" s="2">
        <v>3578.27</v>
      </c>
      <c r="G626" s="1">
        <v>43012</v>
      </c>
      <c r="H626" s="6">
        <f>YEAR(Table1[[#This Row],[OrderDate]])</f>
        <v>2017</v>
      </c>
      <c r="I626" s="6">
        <f>MONTH(Table1[[#This Row],[OrderDate]])</f>
        <v>10</v>
      </c>
      <c r="J626" s="1">
        <v>43014</v>
      </c>
      <c r="K626">
        <v>2</v>
      </c>
      <c r="L626" t="s">
        <v>1518</v>
      </c>
      <c r="M626" t="s">
        <v>319</v>
      </c>
      <c r="N626" t="s">
        <v>40</v>
      </c>
      <c r="O626" t="s">
        <v>41</v>
      </c>
      <c r="P626" t="str">
        <f>UPPER(Table1[[#This Row],[CustomerCountry]])</f>
        <v>UNITED STATES</v>
      </c>
      <c r="Q626" t="s">
        <v>23</v>
      </c>
      <c r="R626" t="s">
        <v>24</v>
      </c>
      <c r="S626" t="s">
        <v>88</v>
      </c>
      <c r="T626" t="s">
        <v>26</v>
      </c>
      <c r="U626" t="s">
        <v>27</v>
      </c>
    </row>
    <row r="627" spans="1:21" x14ac:dyDescent="0.3">
      <c r="A627" t="s">
        <v>1519</v>
      </c>
      <c r="B627" t="str">
        <f>RIGHT(Table1[[#This Row],[OrderNo]],5)</f>
        <v>44587</v>
      </c>
      <c r="C627">
        <v>44587001</v>
      </c>
      <c r="D627">
        <v>1</v>
      </c>
      <c r="E627" s="2">
        <v>2171.29</v>
      </c>
      <c r="F627" s="2">
        <v>3578.27</v>
      </c>
      <c r="G627" s="1">
        <v>43012</v>
      </c>
      <c r="H627" s="6">
        <f>YEAR(Table1[[#This Row],[OrderDate]])</f>
        <v>2017</v>
      </c>
      <c r="I627" s="6">
        <f>MONTH(Table1[[#This Row],[OrderDate]])</f>
        <v>10</v>
      </c>
      <c r="J627" s="1">
        <v>43020</v>
      </c>
      <c r="K627">
        <v>8</v>
      </c>
      <c r="L627" t="s">
        <v>1520</v>
      </c>
      <c r="M627" t="s">
        <v>1217</v>
      </c>
      <c r="N627" t="s">
        <v>45</v>
      </c>
      <c r="O627" t="s">
        <v>41</v>
      </c>
      <c r="P627" t="str">
        <f>UPPER(Table1[[#This Row],[CustomerCountry]])</f>
        <v>UNITED STATES</v>
      </c>
      <c r="Q627" t="s">
        <v>23</v>
      </c>
      <c r="R627" t="s">
        <v>24</v>
      </c>
      <c r="S627" t="s">
        <v>55</v>
      </c>
      <c r="T627" t="s">
        <v>26</v>
      </c>
      <c r="U627" t="s">
        <v>27</v>
      </c>
    </row>
    <row r="628" spans="1:21" x14ac:dyDescent="0.3">
      <c r="A628" t="s">
        <v>1521</v>
      </c>
      <c r="B628" t="str">
        <f>RIGHT(Table1[[#This Row],[OrderNo]],5)</f>
        <v>44588</v>
      </c>
      <c r="C628">
        <v>44588001</v>
      </c>
      <c r="D628">
        <v>1</v>
      </c>
      <c r="E628" s="2">
        <v>413.15</v>
      </c>
      <c r="F628" s="2">
        <v>699.1</v>
      </c>
      <c r="G628" s="1">
        <v>43012</v>
      </c>
      <c r="H628" s="6">
        <f>YEAR(Table1[[#This Row],[OrderDate]])</f>
        <v>2017</v>
      </c>
      <c r="I628" s="6">
        <f>MONTH(Table1[[#This Row],[OrderDate]])</f>
        <v>10</v>
      </c>
      <c r="J628" s="1">
        <v>43014</v>
      </c>
      <c r="K628">
        <v>2</v>
      </c>
      <c r="L628" t="s">
        <v>1522</v>
      </c>
      <c r="M628" t="s">
        <v>1010</v>
      </c>
      <c r="N628" t="s">
        <v>22</v>
      </c>
      <c r="O628" t="s">
        <v>0</v>
      </c>
      <c r="P628" t="str">
        <f>UPPER(Table1[[#This Row],[CustomerCountry]])</f>
        <v>CANADA</v>
      </c>
      <c r="Q628" t="s">
        <v>23</v>
      </c>
      <c r="R628" t="s">
        <v>24</v>
      </c>
      <c r="S628" t="s">
        <v>337</v>
      </c>
      <c r="T628" t="s">
        <v>1</v>
      </c>
      <c r="U628" t="s">
        <v>47</v>
      </c>
    </row>
    <row r="629" spans="1:21" x14ac:dyDescent="0.3">
      <c r="A629" t="s">
        <v>1523</v>
      </c>
      <c r="B629" t="str">
        <f>RIGHT(Table1[[#This Row],[OrderNo]],5)</f>
        <v>44589</v>
      </c>
      <c r="C629">
        <v>44589001</v>
      </c>
      <c r="D629">
        <v>1</v>
      </c>
      <c r="E629" s="2">
        <v>1912.15</v>
      </c>
      <c r="F629" s="2">
        <v>3399.99</v>
      </c>
      <c r="G629" s="1">
        <v>43012</v>
      </c>
      <c r="H629" s="6">
        <f>YEAR(Table1[[#This Row],[OrderDate]])</f>
        <v>2017</v>
      </c>
      <c r="I629" s="6">
        <f>MONTH(Table1[[#This Row],[OrderDate]])</f>
        <v>10</v>
      </c>
      <c r="J629" s="1">
        <v>43022</v>
      </c>
      <c r="K629">
        <v>10</v>
      </c>
      <c r="L629" t="s">
        <v>1524</v>
      </c>
      <c r="M629" t="s">
        <v>422</v>
      </c>
      <c r="N629" t="s">
        <v>63</v>
      </c>
      <c r="O629" t="s">
        <v>52</v>
      </c>
      <c r="P629" t="str">
        <f>UPPER(Table1[[#This Row],[CustomerCountry]])</f>
        <v>AUSTRALIA</v>
      </c>
      <c r="Q629" t="s">
        <v>23</v>
      </c>
      <c r="R629" t="s">
        <v>33</v>
      </c>
      <c r="S629" t="s">
        <v>34</v>
      </c>
      <c r="T629" t="s">
        <v>35</v>
      </c>
      <c r="U629" t="s">
        <v>36</v>
      </c>
    </row>
    <row r="630" spans="1:21" x14ac:dyDescent="0.3">
      <c r="A630" t="s">
        <v>1525</v>
      </c>
      <c r="B630" t="str">
        <f>RIGHT(Table1[[#This Row],[OrderNo]],5)</f>
        <v>44590</v>
      </c>
      <c r="C630">
        <v>44590001</v>
      </c>
      <c r="D630">
        <v>1</v>
      </c>
      <c r="E630" s="2">
        <v>2171.29</v>
      </c>
      <c r="F630" s="2">
        <v>3578.27</v>
      </c>
      <c r="G630" s="1">
        <v>43013</v>
      </c>
      <c r="H630" s="6">
        <f>YEAR(Table1[[#This Row],[OrderDate]])</f>
        <v>2017</v>
      </c>
      <c r="I630" s="6">
        <f>MONTH(Table1[[#This Row],[OrderDate]])</f>
        <v>10</v>
      </c>
      <c r="J630" s="1">
        <v>43017</v>
      </c>
      <c r="K630">
        <v>4</v>
      </c>
      <c r="L630" t="s">
        <v>1526</v>
      </c>
      <c r="M630" t="s">
        <v>1005</v>
      </c>
      <c r="N630" t="s">
        <v>777</v>
      </c>
      <c r="O630" t="s">
        <v>96</v>
      </c>
      <c r="P630" t="str">
        <f>UPPER(Table1[[#This Row],[CustomerCountry]])</f>
        <v>GERMANY</v>
      </c>
      <c r="Q630" t="s">
        <v>23</v>
      </c>
      <c r="R630" t="s">
        <v>24</v>
      </c>
      <c r="S630" t="s">
        <v>25</v>
      </c>
      <c r="T630" t="s">
        <v>26</v>
      </c>
      <c r="U630" t="s">
        <v>27</v>
      </c>
    </row>
    <row r="631" spans="1:21" x14ac:dyDescent="0.3">
      <c r="A631" t="s">
        <v>1527</v>
      </c>
      <c r="B631" t="str">
        <f>RIGHT(Table1[[#This Row],[OrderNo]],5)</f>
        <v>44591</v>
      </c>
      <c r="C631">
        <v>44591001</v>
      </c>
      <c r="D631">
        <v>1</v>
      </c>
      <c r="E631" s="2">
        <v>413.15</v>
      </c>
      <c r="F631" s="2">
        <v>699.1</v>
      </c>
      <c r="G631" s="1">
        <v>43013</v>
      </c>
      <c r="H631" s="6">
        <f>YEAR(Table1[[#This Row],[OrderDate]])</f>
        <v>2017</v>
      </c>
      <c r="I631" s="6">
        <f>MONTH(Table1[[#This Row],[OrderDate]])</f>
        <v>10</v>
      </c>
      <c r="J631" s="1">
        <v>43015</v>
      </c>
      <c r="K631">
        <v>2</v>
      </c>
      <c r="L631" t="s">
        <v>1528</v>
      </c>
      <c r="M631" t="s">
        <v>217</v>
      </c>
      <c r="N631" t="s">
        <v>218</v>
      </c>
      <c r="O631" t="s">
        <v>32</v>
      </c>
      <c r="P631" t="str">
        <f>UPPER(Table1[[#This Row],[CustomerCountry]])</f>
        <v>FRANCE</v>
      </c>
      <c r="Q631" t="s">
        <v>23</v>
      </c>
      <c r="R631" t="s">
        <v>24</v>
      </c>
      <c r="S631" t="s">
        <v>80</v>
      </c>
      <c r="T631" t="s">
        <v>26</v>
      </c>
      <c r="U631" t="s">
        <v>47</v>
      </c>
    </row>
    <row r="632" spans="1:21" x14ac:dyDescent="0.3">
      <c r="A632" t="s">
        <v>1529</v>
      </c>
      <c r="B632" t="str">
        <f>RIGHT(Table1[[#This Row],[OrderNo]],5)</f>
        <v>44592</v>
      </c>
      <c r="C632">
        <v>44592001</v>
      </c>
      <c r="D632">
        <v>1</v>
      </c>
      <c r="E632" s="2">
        <v>2171.29</v>
      </c>
      <c r="F632" s="2">
        <v>3578.27</v>
      </c>
      <c r="G632" s="1">
        <v>43013</v>
      </c>
      <c r="H632" s="6">
        <f>YEAR(Table1[[#This Row],[OrderDate]])</f>
        <v>2017</v>
      </c>
      <c r="I632" s="6">
        <f>MONTH(Table1[[#This Row],[OrderDate]])</f>
        <v>10</v>
      </c>
      <c r="J632" s="1">
        <v>43022</v>
      </c>
      <c r="K632">
        <v>9</v>
      </c>
      <c r="L632" t="s">
        <v>1530</v>
      </c>
      <c r="M632" t="s">
        <v>470</v>
      </c>
      <c r="N632" t="s">
        <v>45</v>
      </c>
      <c r="O632" t="s">
        <v>41</v>
      </c>
      <c r="P632" t="str">
        <f>UPPER(Table1[[#This Row],[CustomerCountry]])</f>
        <v>UNITED STATES</v>
      </c>
      <c r="Q632" t="s">
        <v>23</v>
      </c>
      <c r="R632" t="s">
        <v>24</v>
      </c>
      <c r="S632" t="s">
        <v>88</v>
      </c>
      <c r="T632" t="s">
        <v>26</v>
      </c>
      <c r="U632" t="s">
        <v>27</v>
      </c>
    </row>
    <row r="633" spans="1:21" x14ac:dyDescent="0.3">
      <c r="A633" t="s">
        <v>1531</v>
      </c>
      <c r="B633" t="str">
        <f>RIGHT(Table1[[#This Row],[OrderNo]],5)</f>
        <v>44593</v>
      </c>
      <c r="C633">
        <v>44593001</v>
      </c>
      <c r="D633">
        <v>1</v>
      </c>
      <c r="E633" s="2">
        <v>2171.29</v>
      </c>
      <c r="F633" s="2">
        <v>3578.27</v>
      </c>
      <c r="G633" s="1">
        <v>43013</v>
      </c>
      <c r="H633" s="6">
        <f>YEAR(Table1[[#This Row],[OrderDate]])</f>
        <v>2017</v>
      </c>
      <c r="I633" s="6">
        <f>MONTH(Table1[[#This Row],[OrderDate]])</f>
        <v>10</v>
      </c>
      <c r="J633" s="1">
        <v>43020</v>
      </c>
      <c r="K633">
        <v>7</v>
      </c>
      <c r="L633" t="s">
        <v>1532</v>
      </c>
      <c r="M633" t="s">
        <v>655</v>
      </c>
      <c r="N633" t="s">
        <v>45</v>
      </c>
      <c r="O633" t="s">
        <v>41</v>
      </c>
      <c r="P633" t="str">
        <f>UPPER(Table1[[#This Row],[CustomerCountry]])</f>
        <v>UNITED STATES</v>
      </c>
      <c r="Q633" t="s">
        <v>23</v>
      </c>
      <c r="R633" t="s">
        <v>24</v>
      </c>
      <c r="S633" t="s">
        <v>84</v>
      </c>
      <c r="T633" t="s">
        <v>26</v>
      </c>
      <c r="U633" t="s">
        <v>27</v>
      </c>
    </row>
    <row r="634" spans="1:21" x14ac:dyDescent="0.3">
      <c r="A634" t="s">
        <v>1533</v>
      </c>
      <c r="B634" t="str">
        <f>RIGHT(Table1[[#This Row],[OrderNo]],5)</f>
        <v>44594</v>
      </c>
      <c r="C634">
        <v>44594001</v>
      </c>
      <c r="D634">
        <v>1</v>
      </c>
      <c r="E634" s="2">
        <v>2171.29</v>
      </c>
      <c r="F634" s="2">
        <v>3578.27</v>
      </c>
      <c r="G634" s="1">
        <v>43013</v>
      </c>
      <c r="H634" s="6">
        <f>YEAR(Table1[[#This Row],[OrderDate]])</f>
        <v>2017</v>
      </c>
      <c r="I634" s="6">
        <f>MONTH(Table1[[#This Row],[OrderDate]])</f>
        <v>10</v>
      </c>
      <c r="J634" s="1">
        <v>43018</v>
      </c>
      <c r="K634">
        <v>5</v>
      </c>
      <c r="L634" t="s">
        <v>1534</v>
      </c>
      <c r="M634" t="s">
        <v>528</v>
      </c>
      <c r="N634" t="s">
        <v>106</v>
      </c>
      <c r="O634" t="s">
        <v>52</v>
      </c>
      <c r="P634" t="str">
        <f>UPPER(Table1[[#This Row],[CustomerCountry]])</f>
        <v>AUSTRALIA</v>
      </c>
      <c r="Q634" t="s">
        <v>23</v>
      </c>
      <c r="R634" t="s">
        <v>24</v>
      </c>
      <c r="S634" t="s">
        <v>25</v>
      </c>
      <c r="T634" t="s">
        <v>26</v>
      </c>
      <c r="U634" t="s">
        <v>27</v>
      </c>
    </row>
    <row r="635" spans="1:21" x14ac:dyDescent="0.3">
      <c r="A635" t="s">
        <v>1535</v>
      </c>
      <c r="B635" t="str">
        <f>RIGHT(Table1[[#This Row],[OrderNo]],5)</f>
        <v>44595</v>
      </c>
      <c r="C635">
        <v>44595001</v>
      </c>
      <c r="D635">
        <v>1</v>
      </c>
      <c r="E635" s="2">
        <v>1912.15</v>
      </c>
      <c r="F635" s="2">
        <v>3399.99</v>
      </c>
      <c r="G635" s="1">
        <v>43013</v>
      </c>
      <c r="H635" s="6">
        <f>YEAR(Table1[[#This Row],[OrderDate]])</f>
        <v>2017</v>
      </c>
      <c r="I635" s="6">
        <f>MONTH(Table1[[#This Row],[OrderDate]])</f>
        <v>10</v>
      </c>
      <c r="J635" s="1">
        <v>43023</v>
      </c>
      <c r="K635">
        <v>10</v>
      </c>
      <c r="L635" t="s">
        <v>1536</v>
      </c>
      <c r="M635" t="s">
        <v>193</v>
      </c>
      <c r="N635" t="s">
        <v>106</v>
      </c>
      <c r="O635" t="s">
        <v>52</v>
      </c>
      <c r="P635" t="str">
        <f>UPPER(Table1[[#This Row],[CustomerCountry]])</f>
        <v>AUSTRALIA</v>
      </c>
      <c r="Q635" t="s">
        <v>23</v>
      </c>
      <c r="R635" t="s">
        <v>33</v>
      </c>
      <c r="S635" t="s">
        <v>287</v>
      </c>
      <c r="T635" t="s">
        <v>35</v>
      </c>
      <c r="U635" t="s">
        <v>36</v>
      </c>
    </row>
    <row r="636" spans="1:21" x14ac:dyDescent="0.3">
      <c r="A636" t="s">
        <v>1537</v>
      </c>
      <c r="B636" t="str">
        <f>RIGHT(Table1[[#This Row],[OrderNo]],5)</f>
        <v>44596</v>
      </c>
      <c r="C636">
        <v>44596001</v>
      </c>
      <c r="D636">
        <v>1</v>
      </c>
      <c r="E636" s="2">
        <v>2171.29</v>
      </c>
      <c r="F636" s="2">
        <v>3578.27</v>
      </c>
      <c r="G636" s="1">
        <v>43013</v>
      </c>
      <c r="H636" s="6">
        <f>YEAR(Table1[[#This Row],[OrderDate]])</f>
        <v>2017</v>
      </c>
      <c r="I636" s="6">
        <f>MONTH(Table1[[#This Row],[OrderDate]])</f>
        <v>10</v>
      </c>
      <c r="J636" s="1">
        <v>43020</v>
      </c>
      <c r="K636">
        <v>7</v>
      </c>
      <c r="L636" t="s">
        <v>1538</v>
      </c>
      <c r="M636" t="s">
        <v>167</v>
      </c>
      <c r="N636" t="s">
        <v>63</v>
      </c>
      <c r="O636" t="s">
        <v>52</v>
      </c>
      <c r="P636" t="str">
        <f>UPPER(Table1[[#This Row],[CustomerCountry]])</f>
        <v>AUSTRALIA</v>
      </c>
      <c r="Q636" t="s">
        <v>23</v>
      </c>
      <c r="R636" t="s">
        <v>24</v>
      </c>
      <c r="S636" t="s">
        <v>84</v>
      </c>
      <c r="T636" t="s">
        <v>26</v>
      </c>
      <c r="U636" t="s">
        <v>27</v>
      </c>
    </row>
    <row r="637" spans="1:21" x14ac:dyDescent="0.3">
      <c r="A637" t="s">
        <v>1539</v>
      </c>
      <c r="B637" t="str">
        <f>RIGHT(Table1[[#This Row],[OrderNo]],5)</f>
        <v>44597</v>
      </c>
      <c r="C637">
        <v>44597001</v>
      </c>
      <c r="D637">
        <v>1</v>
      </c>
      <c r="E637" s="2">
        <v>2171.29</v>
      </c>
      <c r="F637" s="2">
        <v>3578.27</v>
      </c>
      <c r="G637" s="1">
        <v>43014</v>
      </c>
      <c r="H637" s="6">
        <f>YEAR(Table1[[#This Row],[OrderDate]])</f>
        <v>2017</v>
      </c>
      <c r="I637" s="6">
        <f>MONTH(Table1[[#This Row],[OrderDate]])</f>
        <v>10</v>
      </c>
      <c r="J637" s="1">
        <v>43020</v>
      </c>
      <c r="K637">
        <v>6</v>
      </c>
      <c r="L637" t="s">
        <v>1540</v>
      </c>
      <c r="M637" t="s">
        <v>1541</v>
      </c>
      <c r="N637" t="s">
        <v>725</v>
      </c>
      <c r="O637" t="s">
        <v>32</v>
      </c>
      <c r="P637" t="str">
        <f>UPPER(Table1[[#This Row],[CustomerCountry]])</f>
        <v>FRANCE</v>
      </c>
      <c r="Q637" t="s">
        <v>23</v>
      </c>
      <c r="R637" t="s">
        <v>24</v>
      </c>
      <c r="S637" t="s">
        <v>25</v>
      </c>
      <c r="T637" t="s">
        <v>26</v>
      </c>
      <c r="U637" t="s">
        <v>27</v>
      </c>
    </row>
    <row r="638" spans="1:21" x14ac:dyDescent="0.3">
      <c r="A638" t="s">
        <v>1542</v>
      </c>
      <c r="B638" t="str">
        <f>RIGHT(Table1[[#This Row],[OrderNo]],5)</f>
        <v>44598</v>
      </c>
      <c r="C638">
        <v>44598001</v>
      </c>
      <c r="D638">
        <v>1</v>
      </c>
      <c r="E638" s="2">
        <v>1898.09</v>
      </c>
      <c r="F638" s="2">
        <v>3374.99</v>
      </c>
      <c r="G638" s="1">
        <v>43014</v>
      </c>
      <c r="H638" s="6">
        <f>YEAR(Table1[[#This Row],[OrderDate]])</f>
        <v>2017</v>
      </c>
      <c r="I638" s="6">
        <f>MONTH(Table1[[#This Row],[OrderDate]])</f>
        <v>10</v>
      </c>
      <c r="J638" s="1">
        <v>43023</v>
      </c>
      <c r="K638">
        <v>9</v>
      </c>
      <c r="L638" t="s">
        <v>1543</v>
      </c>
      <c r="M638" t="s">
        <v>174</v>
      </c>
      <c r="N638" t="s">
        <v>777</v>
      </c>
      <c r="O638" t="s">
        <v>96</v>
      </c>
      <c r="P638" t="str">
        <f>UPPER(Table1[[#This Row],[CustomerCountry]])</f>
        <v>GERMANY</v>
      </c>
      <c r="Q638" t="s">
        <v>23</v>
      </c>
      <c r="R638" t="s">
        <v>33</v>
      </c>
      <c r="S638" t="s">
        <v>419</v>
      </c>
      <c r="T638" t="s">
        <v>1</v>
      </c>
      <c r="U638" t="s">
        <v>36</v>
      </c>
    </row>
    <row r="639" spans="1:21" x14ac:dyDescent="0.3">
      <c r="A639" t="s">
        <v>1544</v>
      </c>
      <c r="B639" t="str">
        <f>RIGHT(Table1[[#This Row],[OrderNo]],5)</f>
        <v>44599</v>
      </c>
      <c r="C639">
        <v>44599001</v>
      </c>
      <c r="D639">
        <v>1</v>
      </c>
      <c r="E639" s="2">
        <v>2171.29</v>
      </c>
      <c r="F639" s="2">
        <v>3578.27</v>
      </c>
      <c r="G639" s="1">
        <v>43014</v>
      </c>
      <c r="H639" s="6">
        <f>YEAR(Table1[[#This Row],[OrderDate]])</f>
        <v>2017</v>
      </c>
      <c r="I639" s="6">
        <f>MONTH(Table1[[#This Row],[OrderDate]])</f>
        <v>10</v>
      </c>
      <c r="J639" s="1">
        <v>43016</v>
      </c>
      <c r="K639">
        <v>2</v>
      </c>
      <c r="L639" t="s">
        <v>1545</v>
      </c>
      <c r="M639" t="s">
        <v>1052</v>
      </c>
      <c r="N639" t="s">
        <v>115</v>
      </c>
      <c r="O639" t="s">
        <v>41</v>
      </c>
      <c r="P639" t="str">
        <f>UPPER(Table1[[#This Row],[CustomerCountry]])</f>
        <v>UNITED STATES</v>
      </c>
      <c r="Q639" t="s">
        <v>23</v>
      </c>
      <c r="R639" t="s">
        <v>24</v>
      </c>
      <c r="S639" t="s">
        <v>25</v>
      </c>
      <c r="T639" t="s">
        <v>26</v>
      </c>
      <c r="U639" t="s">
        <v>27</v>
      </c>
    </row>
    <row r="640" spans="1:21" x14ac:dyDescent="0.3">
      <c r="A640" t="s">
        <v>1546</v>
      </c>
      <c r="B640" t="str">
        <f>RIGHT(Table1[[#This Row],[OrderNo]],5)</f>
        <v>44600</v>
      </c>
      <c r="C640">
        <v>44600001</v>
      </c>
      <c r="D640">
        <v>1</v>
      </c>
      <c r="E640" s="2">
        <v>2171.29</v>
      </c>
      <c r="F640" s="2">
        <v>3578.27</v>
      </c>
      <c r="G640" s="1">
        <v>43014</v>
      </c>
      <c r="H640" s="6">
        <f>YEAR(Table1[[#This Row],[OrderDate]])</f>
        <v>2017</v>
      </c>
      <c r="I640" s="6">
        <f>MONTH(Table1[[#This Row],[OrderDate]])</f>
        <v>10</v>
      </c>
      <c r="J640" s="1">
        <v>43020</v>
      </c>
      <c r="K640">
        <v>6</v>
      </c>
      <c r="L640" t="s">
        <v>1547</v>
      </c>
      <c r="M640" t="s">
        <v>184</v>
      </c>
      <c r="N640" t="s">
        <v>51</v>
      </c>
      <c r="O640" t="s">
        <v>52</v>
      </c>
      <c r="P640" t="str">
        <f>UPPER(Table1[[#This Row],[CustomerCountry]])</f>
        <v>AUSTRALIA</v>
      </c>
      <c r="Q640" t="s">
        <v>23</v>
      </c>
      <c r="R640" t="s">
        <v>24</v>
      </c>
      <c r="S640" t="s">
        <v>88</v>
      </c>
      <c r="T640" t="s">
        <v>26</v>
      </c>
      <c r="U640" t="s">
        <v>27</v>
      </c>
    </row>
    <row r="641" spans="1:21" x14ac:dyDescent="0.3">
      <c r="A641" t="s">
        <v>1548</v>
      </c>
      <c r="B641" t="str">
        <f>RIGHT(Table1[[#This Row],[OrderNo]],5)</f>
        <v>44601</v>
      </c>
      <c r="C641">
        <v>44601001</v>
      </c>
      <c r="D641">
        <v>1</v>
      </c>
      <c r="E641" s="2">
        <v>1912.15</v>
      </c>
      <c r="F641" s="2">
        <v>3399.99</v>
      </c>
      <c r="G641" s="1">
        <v>43014</v>
      </c>
      <c r="H641" s="6">
        <f>YEAR(Table1[[#This Row],[OrderDate]])</f>
        <v>2017</v>
      </c>
      <c r="I641" s="6">
        <f>MONTH(Table1[[#This Row],[OrderDate]])</f>
        <v>10</v>
      </c>
      <c r="J641" s="1">
        <v>43022</v>
      </c>
      <c r="K641">
        <v>8</v>
      </c>
      <c r="L641" t="s">
        <v>1549</v>
      </c>
      <c r="M641" t="s">
        <v>156</v>
      </c>
      <c r="N641" t="s">
        <v>51</v>
      </c>
      <c r="O641" t="s">
        <v>52</v>
      </c>
      <c r="P641" t="str">
        <f>UPPER(Table1[[#This Row],[CustomerCountry]])</f>
        <v>AUSTRALIA</v>
      </c>
      <c r="Q641" t="s">
        <v>23</v>
      </c>
      <c r="R641" t="s">
        <v>33</v>
      </c>
      <c r="S641" t="s">
        <v>287</v>
      </c>
      <c r="T641" t="s">
        <v>35</v>
      </c>
      <c r="U641" t="s">
        <v>36</v>
      </c>
    </row>
    <row r="642" spans="1:21" x14ac:dyDescent="0.3">
      <c r="A642" t="s">
        <v>1550</v>
      </c>
      <c r="B642" t="str">
        <f>RIGHT(Table1[[#This Row],[OrderNo]],5)</f>
        <v>44602</v>
      </c>
      <c r="C642">
        <v>44602001</v>
      </c>
      <c r="D642">
        <v>1</v>
      </c>
      <c r="E642" s="2">
        <v>2171.29</v>
      </c>
      <c r="F642" s="2">
        <v>3578.27</v>
      </c>
      <c r="G642" s="1">
        <v>43015</v>
      </c>
      <c r="H642" s="6">
        <f>YEAR(Table1[[#This Row],[OrderDate]])</f>
        <v>2017</v>
      </c>
      <c r="I642" s="6">
        <f>MONTH(Table1[[#This Row],[OrderDate]])</f>
        <v>10</v>
      </c>
      <c r="J642" s="1">
        <v>43018</v>
      </c>
      <c r="K642">
        <v>3</v>
      </c>
      <c r="L642" t="s">
        <v>1551</v>
      </c>
      <c r="M642" t="s">
        <v>597</v>
      </c>
      <c r="N642" t="s">
        <v>78</v>
      </c>
      <c r="O642" t="s">
        <v>79</v>
      </c>
      <c r="P642" t="str">
        <f>UPPER(Table1[[#This Row],[CustomerCountry]])</f>
        <v>UNITED KINGDOM</v>
      </c>
      <c r="Q642" t="s">
        <v>23</v>
      </c>
      <c r="R642" t="s">
        <v>24</v>
      </c>
      <c r="S642" t="s">
        <v>88</v>
      </c>
      <c r="T642" t="s">
        <v>26</v>
      </c>
      <c r="U642" t="s">
        <v>27</v>
      </c>
    </row>
    <row r="643" spans="1:21" x14ac:dyDescent="0.3">
      <c r="A643" t="s">
        <v>1552</v>
      </c>
      <c r="B643" t="str">
        <f>RIGHT(Table1[[#This Row],[OrderNo]],5)</f>
        <v>44603</v>
      </c>
      <c r="C643">
        <v>44603001</v>
      </c>
      <c r="D643">
        <v>1</v>
      </c>
      <c r="E643" s="2">
        <v>413.15</v>
      </c>
      <c r="F643" s="2">
        <v>699.1</v>
      </c>
      <c r="G643" s="1">
        <v>43015</v>
      </c>
      <c r="H643" s="6">
        <f>YEAR(Table1[[#This Row],[OrderDate]])</f>
        <v>2017</v>
      </c>
      <c r="I643" s="6">
        <f>MONTH(Table1[[#This Row],[OrderDate]])</f>
        <v>10</v>
      </c>
      <c r="J643" s="1">
        <v>43020</v>
      </c>
      <c r="K643">
        <v>5</v>
      </c>
      <c r="L643" t="s">
        <v>1553</v>
      </c>
      <c r="M643" t="s">
        <v>190</v>
      </c>
      <c r="N643" t="s">
        <v>78</v>
      </c>
      <c r="O643" t="s">
        <v>79</v>
      </c>
      <c r="P643" t="str">
        <f>UPPER(Table1[[#This Row],[CustomerCountry]])</f>
        <v>UNITED KINGDOM</v>
      </c>
      <c r="Q643" t="s">
        <v>23</v>
      </c>
      <c r="R643" t="s">
        <v>24</v>
      </c>
      <c r="S643" t="s">
        <v>337</v>
      </c>
      <c r="T643" t="s">
        <v>1</v>
      </c>
      <c r="U643" t="s">
        <v>47</v>
      </c>
    </row>
    <row r="644" spans="1:21" x14ac:dyDescent="0.3">
      <c r="A644" t="s">
        <v>1554</v>
      </c>
      <c r="B644" t="str">
        <f>RIGHT(Table1[[#This Row],[OrderNo]],5)</f>
        <v>44604</v>
      </c>
      <c r="C644">
        <v>44604001</v>
      </c>
      <c r="D644">
        <v>1</v>
      </c>
      <c r="E644" s="2">
        <v>413.15</v>
      </c>
      <c r="F644" s="2">
        <v>699.1</v>
      </c>
      <c r="G644" s="1">
        <v>43015</v>
      </c>
      <c r="H644" s="6">
        <f>YEAR(Table1[[#This Row],[OrderDate]])</f>
        <v>2017</v>
      </c>
      <c r="I644" s="6">
        <f>MONTH(Table1[[#This Row],[OrderDate]])</f>
        <v>10</v>
      </c>
      <c r="J644" s="1">
        <v>43019</v>
      </c>
      <c r="K644">
        <v>4</v>
      </c>
      <c r="L644" t="s">
        <v>1555</v>
      </c>
      <c r="M644" t="s">
        <v>1005</v>
      </c>
      <c r="N644" t="s">
        <v>282</v>
      </c>
      <c r="O644" t="s">
        <v>96</v>
      </c>
      <c r="P644" t="str">
        <f>UPPER(Table1[[#This Row],[CustomerCountry]])</f>
        <v>GERMANY</v>
      </c>
      <c r="Q644" t="s">
        <v>23</v>
      </c>
      <c r="R644" t="s">
        <v>24</v>
      </c>
      <c r="S644" t="s">
        <v>492</v>
      </c>
      <c r="T644" t="s">
        <v>26</v>
      </c>
      <c r="U644" t="s">
        <v>47</v>
      </c>
    </row>
    <row r="645" spans="1:21" x14ac:dyDescent="0.3">
      <c r="A645" t="s">
        <v>1556</v>
      </c>
      <c r="B645" t="str">
        <f>RIGHT(Table1[[#This Row],[OrderNo]],5)</f>
        <v>44605</v>
      </c>
      <c r="C645">
        <v>44605001</v>
      </c>
      <c r="D645">
        <v>1</v>
      </c>
      <c r="E645" s="2">
        <v>2171.29</v>
      </c>
      <c r="F645" s="2">
        <v>3578.27</v>
      </c>
      <c r="G645" s="1">
        <v>43015</v>
      </c>
      <c r="H645" s="6">
        <f>YEAR(Table1[[#This Row],[OrderDate]])</f>
        <v>2017</v>
      </c>
      <c r="I645" s="6">
        <f>MONTH(Table1[[#This Row],[OrderDate]])</f>
        <v>10</v>
      </c>
      <c r="J645" s="1">
        <v>43017</v>
      </c>
      <c r="K645">
        <v>2</v>
      </c>
      <c r="L645" t="s">
        <v>1557</v>
      </c>
      <c r="M645" t="s">
        <v>764</v>
      </c>
      <c r="N645" t="s">
        <v>45</v>
      </c>
      <c r="O645" t="s">
        <v>41</v>
      </c>
      <c r="P645" t="str">
        <f>UPPER(Table1[[#This Row],[CustomerCountry]])</f>
        <v>UNITED STATES</v>
      </c>
      <c r="Q645" t="s">
        <v>23</v>
      </c>
      <c r="R645" t="s">
        <v>24</v>
      </c>
      <c r="S645" t="s">
        <v>88</v>
      </c>
      <c r="T645" t="s">
        <v>26</v>
      </c>
      <c r="U645" t="s">
        <v>27</v>
      </c>
    </row>
    <row r="646" spans="1:21" x14ac:dyDescent="0.3">
      <c r="A646" t="s">
        <v>1558</v>
      </c>
      <c r="B646" t="str">
        <f>RIGHT(Table1[[#This Row],[OrderNo]],5)</f>
        <v>44606</v>
      </c>
      <c r="C646">
        <v>44606001</v>
      </c>
      <c r="D646">
        <v>1</v>
      </c>
      <c r="E646" s="2">
        <v>2171.29</v>
      </c>
      <c r="F646" s="2">
        <v>3578.27</v>
      </c>
      <c r="G646" s="1">
        <v>43015</v>
      </c>
      <c r="H646" s="6">
        <f>YEAR(Table1[[#This Row],[OrderDate]])</f>
        <v>2017</v>
      </c>
      <c r="I646" s="6">
        <f>MONTH(Table1[[#This Row],[OrderDate]])</f>
        <v>10</v>
      </c>
      <c r="J646" s="1">
        <v>43019</v>
      </c>
      <c r="K646">
        <v>4</v>
      </c>
      <c r="L646" t="s">
        <v>1559</v>
      </c>
      <c r="M646" t="s">
        <v>319</v>
      </c>
      <c r="N646" t="s">
        <v>40</v>
      </c>
      <c r="O646" t="s">
        <v>41</v>
      </c>
      <c r="P646" t="str">
        <f>UPPER(Table1[[#This Row],[CustomerCountry]])</f>
        <v>UNITED STATES</v>
      </c>
      <c r="Q646" t="s">
        <v>23</v>
      </c>
      <c r="R646" t="s">
        <v>24</v>
      </c>
      <c r="S646" t="s">
        <v>84</v>
      </c>
      <c r="T646" t="s">
        <v>26</v>
      </c>
      <c r="U646" t="s">
        <v>27</v>
      </c>
    </row>
    <row r="647" spans="1:21" x14ac:dyDescent="0.3">
      <c r="A647" t="s">
        <v>1560</v>
      </c>
      <c r="B647" t="str">
        <f>RIGHT(Table1[[#This Row],[OrderNo]],5)</f>
        <v>44607</v>
      </c>
      <c r="C647">
        <v>44607001</v>
      </c>
      <c r="D647">
        <v>1</v>
      </c>
      <c r="E647" s="2">
        <v>2171.29</v>
      </c>
      <c r="F647" s="2">
        <v>3578.27</v>
      </c>
      <c r="G647" s="1">
        <v>43015</v>
      </c>
      <c r="H647" s="6">
        <f>YEAR(Table1[[#This Row],[OrderDate]])</f>
        <v>2017</v>
      </c>
      <c r="I647" s="6">
        <f>MONTH(Table1[[#This Row],[OrderDate]])</f>
        <v>10</v>
      </c>
      <c r="J647" s="1">
        <v>43018</v>
      </c>
      <c r="K647">
        <v>3</v>
      </c>
      <c r="L647" t="s">
        <v>1561</v>
      </c>
      <c r="M647" t="s">
        <v>401</v>
      </c>
      <c r="N647" t="s">
        <v>45</v>
      </c>
      <c r="O647" t="s">
        <v>41</v>
      </c>
      <c r="P647" t="str">
        <f>UPPER(Table1[[#This Row],[CustomerCountry]])</f>
        <v>UNITED STATES</v>
      </c>
      <c r="Q647" t="s">
        <v>23</v>
      </c>
      <c r="R647" t="s">
        <v>24</v>
      </c>
      <c r="S647" t="s">
        <v>25</v>
      </c>
      <c r="T647" t="s">
        <v>26</v>
      </c>
      <c r="U647" t="s">
        <v>27</v>
      </c>
    </row>
    <row r="648" spans="1:21" x14ac:dyDescent="0.3">
      <c r="A648" t="s">
        <v>1562</v>
      </c>
      <c r="B648" t="str">
        <f>RIGHT(Table1[[#This Row],[OrderNo]],5)</f>
        <v>44608</v>
      </c>
      <c r="C648">
        <v>44608001</v>
      </c>
      <c r="D648">
        <v>1</v>
      </c>
      <c r="E648" s="2">
        <v>2171.29</v>
      </c>
      <c r="F648" s="2">
        <v>3578.27</v>
      </c>
      <c r="G648" s="1">
        <v>43015</v>
      </c>
      <c r="H648" s="6">
        <f>YEAR(Table1[[#This Row],[OrderDate]])</f>
        <v>2017</v>
      </c>
      <c r="I648" s="6">
        <f>MONTH(Table1[[#This Row],[OrderDate]])</f>
        <v>10</v>
      </c>
      <c r="J648" s="1">
        <v>43024</v>
      </c>
      <c r="K648">
        <v>9</v>
      </c>
      <c r="L648" t="s">
        <v>1563</v>
      </c>
      <c r="M648" t="s">
        <v>325</v>
      </c>
      <c r="N648" t="s">
        <v>51</v>
      </c>
      <c r="O648" t="s">
        <v>52</v>
      </c>
      <c r="P648" t="str">
        <f>UPPER(Table1[[#This Row],[CustomerCountry]])</f>
        <v>AUSTRALIA</v>
      </c>
      <c r="Q648" t="s">
        <v>23</v>
      </c>
      <c r="R648" t="s">
        <v>24</v>
      </c>
      <c r="S648" t="s">
        <v>84</v>
      </c>
      <c r="T648" t="s">
        <v>26</v>
      </c>
      <c r="U648" t="s">
        <v>27</v>
      </c>
    </row>
    <row r="649" spans="1:21" x14ac:dyDescent="0.3">
      <c r="A649" t="s">
        <v>1564</v>
      </c>
      <c r="B649" t="str">
        <f>RIGHT(Table1[[#This Row],[OrderNo]],5)</f>
        <v>44609</v>
      </c>
      <c r="C649">
        <v>44609001</v>
      </c>
      <c r="D649">
        <v>1</v>
      </c>
      <c r="E649" s="2">
        <v>2171.29</v>
      </c>
      <c r="F649" s="2">
        <v>3578.27</v>
      </c>
      <c r="G649" s="1">
        <v>43015</v>
      </c>
      <c r="H649" s="6">
        <f>YEAR(Table1[[#This Row],[OrderDate]])</f>
        <v>2017</v>
      </c>
      <c r="I649" s="6">
        <f>MONTH(Table1[[#This Row],[OrderDate]])</f>
        <v>10</v>
      </c>
      <c r="J649" s="1">
        <v>43018</v>
      </c>
      <c r="K649">
        <v>3</v>
      </c>
      <c r="L649" t="s">
        <v>1565</v>
      </c>
      <c r="M649" t="s">
        <v>144</v>
      </c>
      <c r="N649" t="s">
        <v>63</v>
      </c>
      <c r="O649" t="s">
        <v>52</v>
      </c>
      <c r="P649" t="str">
        <f>UPPER(Table1[[#This Row],[CustomerCountry]])</f>
        <v>AUSTRALIA</v>
      </c>
      <c r="Q649" t="s">
        <v>23</v>
      </c>
      <c r="R649" t="s">
        <v>24</v>
      </c>
      <c r="S649" t="s">
        <v>55</v>
      </c>
      <c r="T649" t="s">
        <v>26</v>
      </c>
      <c r="U649" t="s">
        <v>27</v>
      </c>
    </row>
    <row r="650" spans="1:21" x14ac:dyDescent="0.3">
      <c r="A650" t="s">
        <v>1566</v>
      </c>
      <c r="B650" t="str">
        <f>RIGHT(Table1[[#This Row],[OrderNo]],5)</f>
        <v>44610</v>
      </c>
      <c r="C650">
        <v>44610001</v>
      </c>
      <c r="D650">
        <v>1</v>
      </c>
      <c r="E650" s="2">
        <v>2171.29</v>
      </c>
      <c r="F650" s="2">
        <v>3578.27</v>
      </c>
      <c r="G650" s="1">
        <v>43015</v>
      </c>
      <c r="H650" s="6">
        <f>YEAR(Table1[[#This Row],[OrderDate]])</f>
        <v>2017</v>
      </c>
      <c r="I650" s="6">
        <f>MONTH(Table1[[#This Row],[OrderDate]])</f>
        <v>10</v>
      </c>
      <c r="J650" s="1">
        <v>43024</v>
      </c>
      <c r="K650">
        <v>9</v>
      </c>
      <c r="L650" t="s">
        <v>1567</v>
      </c>
      <c r="M650" t="s">
        <v>322</v>
      </c>
      <c r="N650" t="s">
        <v>51</v>
      </c>
      <c r="O650" t="s">
        <v>52</v>
      </c>
      <c r="P650" t="str">
        <f>UPPER(Table1[[#This Row],[CustomerCountry]])</f>
        <v>AUSTRALIA</v>
      </c>
      <c r="Q650" t="s">
        <v>23</v>
      </c>
      <c r="R650" t="s">
        <v>24</v>
      </c>
      <c r="S650" t="s">
        <v>84</v>
      </c>
      <c r="T650" t="s">
        <v>26</v>
      </c>
      <c r="U650" t="s">
        <v>27</v>
      </c>
    </row>
    <row r="651" spans="1:21" x14ac:dyDescent="0.3">
      <c r="A651" t="s">
        <v>1568</v>
      </c>
      <c r="B651" t="str">
        <f>RIGHT(Table1[[#This Row],[OrderNo]],5)</f>
        <v>44611</v>
      </c>
      <c r="C651">
        <v>44611001</v>
      </c>
      <c r="D651">
        <v>1</v>
      </c>
      <c r="E651" s="2">
        <v>2171.29</v>
      </c>
      <c r="F651" s="2">
        <v>3578.27</v>
      </c>
      <c r="G651" s="1">
        <v>43016</v>
      </c>
      <c r="H651" s="6">
        <f>YEAR(Table1[[#This Row],[OrderDate]])</f>
        <v>2017</v>
      </c>
      <c r="I651" s="6">
        <f>MONTH(Table1[[#This Row],[OrderDate]])</f>
        <v>10</v>
      </c>
      <c r="J651" s="1">
        <v>43023</v>
      </c>
      <c r="K651">
        <v>7</v>
      </c>
      <c r="L651" t="s">
        <v>1569</v>
      </c>
      <c r="M651" t="s">
        <v>1122</v>
      </c>
      <c r="N651" t="s">
        <v>95</v>
      </c>
      <c r="O651" t="s">
        <v>96</v>
      </c>
      <c r="P651" t="str">
        <f>UPPER(Table1[[#This Row],[CustomerCountry]])</f>
        <v>GERMANY</v>
      </c>
      <c r="Q651" t="s">
        <v>23</v>
      </c>
      <c r="R651" t="s">
        <v>24</v>
      </c>
      <c r="S651" t="s">
        <v>88</v>
      </c>
      <c r="T651" t="s">
        <v>26</v>
      </c>
      <c r="U651" t="s">
        <v>27</v>
      </c>
    </row>
    <row r="652" spans="1:21" x14ac:dyDescent="0.3">
      <c r="A652" t="s">
        <v>1570</v>
      </c>
      <c r="B652" t="str">
        <f>RIGHT(Table1[[#This Row],[OrderNo]],5)</f>
        <v>44612</v>
      </c>
      <c r="C652">
        <v>44612001</v>
      </c>
      <c r="D652">
        <v>1</v>
      </c>
      <c r="E652" s="2">
        <v>2171.29</v>
      </c>
      <c r="F652" s="2">
        <v>3578.27</v>
      </c>
      <c r="G652" s="1">
        <v>43016</v>
      </c>
      <c r="H652" s="6">
        <f>YEAR(Table1[[#This Row],[OrderDate]])</f>
        <v>2017</v>
      </c>
      <c r="I652" s="6">
        <f>MONTH(Table1[[#This Row],[OrderDate]])</f>
        <v>10</v>
      </c>
      <c r="J652" s="1">
        <v>43020</v>
      </c>
      <c r="K652">
        <v>4</v>
      </c>
      <c r="L652" t="s">
        <v>1571</v>
      </c>
      <c r="M652" t="s">
        <v>910</v>
      </c>
      <c r="N652" t="s">
        <v>45</v>
      </c>
      <c r="O652" t="s">
        <v>41</v>
      </c>
      <c r="P652" t="str">
        <f>UPPER(Table1[[#This Row],[CustomerCountry]])</f>
        <v>UNITED STATES</v>
      </c>
      <c r="Q652" t="s">
        <v>23</v>
      </c>
      <c r="R652" t="s">
        <v>24</v>
      </c>
      <c r="S652" t="s">
        <v>55</v>
      </c>
      <c r="T652" t="s">
        <v>26</v>
      </c>
      <c r="U652" t="s">
        <v>27</v>
      </c>
    </row>
    <row r="653" spans="1:21" x14ac:dyDescent="0.3">
      <c r="A653" t="s">
        <v>1572</v>
      </c>
      <c r="B653" t="str">
        <f>RIGHT(Table1[[#This Row],[OrderNo]],5)</f>
        <v>44613</v>
      </c>
      <c r="C653">
        <v>44613001</v>
      </c>
      <c r="D653">
        <v>1</v>
      </c>
      <c r="E653" s="2">
        <v>2171.29</v>
      </c>
      <c r="F653" s="2">
        <v>3578.27</v>
      </c>
      <c r="G653" s="1">
        <v>43016</v>
      </c>
      <c r="H653" s="6">
        <f>YEAR(Table1[[#This Row],[OrderDate]])</f>
        <v>2017</v>
      </c>
      <c r="I653" s="6">
        <f>MONTH(Table1[[#This Row],[OrderDate]])</f>
        <v>10</v>
      </c>
      <c r="J653" s="1">
        <v>43020</v>
      </c>
      <c r="K653">
        <v>4</v>
      </c>
      <c r="L653" t="s">
        <v>1573</v>
      </c>
      <c r="M653" t="s">
        <v>130</v>
      </c>
      <c r="N653" t="s">
        <v>115</v>
      </c>
      <c r="O653" t="s">
        <v>41</v>
      </c>
      <c r="P653" t="str">
        <f>UPPER(Table1[[#This Row],[CustomerCountry]])</f>
        <v>UNITED STATES</v>
      </c>
      <c r="Q653" t="s">
        <v>23</v>
      </c>
      <c r="R653" t="s">
        <v>24</v>
      </c>
      <c r="S653" t="s">
        <v>84</v>
      </c>
      <c r="T653" t="s">
        <v>26</v>
      </c>
      <c r="U653" t="s">
        <v>27</v>
      </c>
    </row>
    <row r="654" spans="1:21" x14ac:dyDescent="0.3">
      <c r="A654" t="s">
        <v>1574</v>
      </c>
      <c r="B654" t="str">
        <f>RIGHT(Table1[[#This Row],[OrderNo]],5)</f>
        <v>44614</v>
      </c>
      <c r="C654">
        <v>44614001</v>
      </c>
      <c r="D654">
        <v>1</v>
      </c>
      <c r="E654" s="2">
        <v>2171.29</v>
      </c>
      <c r="F654" s="2">
        <v>3578.27</v>
      </c>
      <c r="G654" s="1">
        <v>43016</v>
      </c>
      <c r="H654" s="6">
        <f>YEAR(Table1[[#This Row],[OrderDate]])</f>
        <v>2017</v>
      </c>
      <c r="I654" s="6">
        <f>MONTH(Table1[[#This Row],[OrderDate]])</f>
        <v>10</v>
      </c>
      <c r="J654" s="1">
        <v>43025</v>
      </c>
      <c r="K654">
        <v>9</v>
      </c>
      <c r="L654" t="s">
        <v>1575</v>
      </c>
      <c r="M654" t="s">
        <v>228</v>
      </c>
      <c r="N654" t="s">
        <v>45</v>
      </c>
      <c r="O654" t="s">
        <v>41</v>
      </c>
      <c r="P654" t="str">
        <f>UPPER(Table1[[#This Row],[CustomerCountry]])</f>
        <v>UNITED STATES</v>
      </c>
      <c r="Q654" t="s">
        <v>23</v>
      </c>
      <c r="R654" t="s">
        <v>24</v>
      </c>
      <c r="S654" t="s">
        <v>71</v>
      </c>
      <c r="T654" t="s">
        <v>26</v>
      </c>
      <c r="U654" t="s">
        <v>27</v>
      </c>
    </row>
    <row r="655" spans="1:21" x14ac:dyDescent="0.3">
      <c r="A655" t="s">
        <v>1576</v>
      </c>
      <c r="B655" t="str">
        <f>RIGHT(Table1[[#This Row],[OrderNo]],5)</f>
        <v>44615</v>
      </c>
      <c r="C655">
        <v>44615001</v>
      </c>
      <c r="D655">
        <v>1</v>
      </c>
      <c r="E655" s="2">
        <v>2171.29</v>
      </c>
      <c r="F655" s="2">
        <v>3578.27</v>
      </c>
      <c r="G655" s="1">
        <v>43016</v>
      </c>
      <c r="H655" s="6">
        <f>YEAR(Table1[[#This Row],[OrderDate]])</f>
        <v>2017</v>
      </c>
      <c r="I655" s="6">
        <f>MONTH(Table1[[#This Row],[OrderDate]])</f>
        <v>10</v>
      </c>
      <c r="J655" s="1">
        <v>43020</v>
      </c>
      <c r="K655">
        <v>4</v>
      </c>
      <c r="L655" t="s">
        <v>1577</v>
      </c>
      <c r="M655" t="s">
        <v>1438</v>
      </c>
      <c r="N655" t="s">
        <v>40</v>
      </c>
      <c r="O655" t="s">
        <v>41</v>
      </c>
      <c r="P655" t="str">
        <f>UPPER(Table1[[#This Row],[CustomerCountry]])</f>
        <v>UNITED STATES</v>
      </c>
      <c r="Q655" t="s">
        <v>23</v>
      </c>
      <c r="R655" t="s">
        <v>24</v>
      </c>
      <c r="S655" t="s">
        <v>88</v>
      </c>
      <c r="T655" t="s">
        <v>26</v>
      </c>
      <c r="U655" t="s">
        <v>27</v>
      </c>
    </row>
    <row r="656" spans="1:21" x14ac:dyDescent="0.3">
      <c r="A656" t="s">
        <v>1578</v>
      </c>
      <c r="B656" t="str">
        <f>RIGHT(Table1[[#This Row],[OrderNo]],5)</f>
        <v>44616</v>
      </c>
      <c r="C656">
        <v>44616001</v>
      </c>
      <c r="D656">
        <v>1</v>
      </c>
      <c r="E656" s="2">
        <v>2171.29</v>
      </c>
      <c r="F656" s="2">
        <v>3578.27</v>
      </c>
      <c r="G656" s="1">
        <v>43016</v>
      </c>
      <c r="H656" s="6">
        <f>YEAR(Table1[[#This Row],[OrderDate]])</f>
        <v>2017</v>
      </c>
      <c r="I656" s="6">
        <f>MONTH(Table1[[#This Row],[OrderDate]])</f>
        <v>10</v>
      </c>
      <c r="J656" s="1">
        <v>43022</v>
      </c>
      <c r="K656">
        <v>6</v>
      </c>
      <c r="L656" t="s">
        <v>1579</v>
      </c>
      <c r="M656" t="s">
        <v>926</v>
      </c>
      <c r="N656" t="s">
        <v>115</v>
      </c>
      <c r="O656" t="s">
        <v>41</v>
      </c>
      <c r="P656" t="str">
        <f>UPPER(Table1[[#This Row],[CustomerCountry]])</f>
        <v>UNITED STATES</v>
      </c>
      <c r="Q656" t="s">
        <v>23</v>
      </c>
      <c r="R656" t="s">
        <v>24</v>
      </c>
      <c r="S656" t="s">
        <v>88</v>
      </c>
      <c r="T656" t="s">
        <v>26</v>
      </c>
      <c r="U656" t="s">
        <v>27</v>
      </c>
    </row>
    <row r="657" spans="1:21" x14ac:dyDescent="0.3">
      <c r="A657" t="s">
        <v>1580</v>
      </c>
      <c r="B657" t="str">
        <f>RIGHT(Table1[[#This Row],[OrderNo]],5)</f>
        <v>44617</v>
      </c>
      <c r="C657">
        <v>44617001</v>
      </c>
      <c r="D657">
        <v>1</v>
      </c>
      <c r="E657" s="2">
        <v>2171.29</v>
      </c>
      <c r="F657" s="2">
        <v>3578.27</v>
      </c>
      <c r="G657" s="1">
        <v>43016</v>
      </c>
      <c r="H657" s="6">
        <f>YEAR(Table1[[#This Row],[OrderDate]])</f>
        <v>2017</v>
      </c>
      <c r="I657" s="6">
        <f>MONTH(Table1[[#This Row],[OrderDate]])</f>
        <v>10</v>
      </c>
      <c r="J657" s="1">
        <v>43025</v>
      </c>
      <c r="K657">
        <v>9</v>
      </c>
      <c r="L657" t="s">
        <v>1581</v>
      </c>
      <c r="M657" t="s">
        <v>130</v>
      </c>
      <c r="N657" t="s">
        <v>115</v>
      </c>
      <c r="O657" t="s">
        <v>41</v>
      </c>
      <c r="P657" t="str">
        <f>UPPER(Table1[[#This Row],[CustomerCountry]])</f>
        <v>UNITED STATES</v>
      </c>
      <c r="Q657" t="s">
        <v>23</v>
      </c>
      <c r="R657" t="s">
        <v>24</v>
      </c>
      <c r="S657" t="s">
        <v>84</v>
      </c>
      <c r="T657" t="s">
        <v>26</v>
      </c>
      <c r="U657" t="s">
        <v>27</v>
      </c>
    </row>
    <row r="658" spans="1:21" x14ac:dyDescent="0.3">
      <c r="A658" t="s">
        <v>1582</v>
      </c>
      <c r="B658" t="str">
        <f>RIGHT(Table1[[#This Row],[OrderNo]],5)</f>
        <v>44618</v>
      </c>
      <c r="C658">
        <v>44618001</v>
      </c>
      <c r="D658">
        <v>1</v>
      </c>
      <c r="E658" s="2">
        <v>2171.29</v>
      </c>
      <c r="F658" s="2">
        <v>3578.27</v>
      </c>
      <c r="G658" s="1">
        <v>43016</v>
      </c>
      <c r="H658" s="6">
        <f>YEAR(Table1[[#This Row],[OrderDate]])</f>
        <v>2017</v>
      </c>
      <c r="I658" s="6">
        <f>MONTH(Table1[[#This Row],[OrderDate]])</f>
        <v>10</v>
      </c>
      <c r="J658" s="1">
        <v>43019</v>
      </c>
      <c r="K658">
        <v>3</v>
      </c>
      <c r="L658" t="s">
        <v>1583</v>
      </c>
      <c r="M658" t="s">
        <v>325</v>
      </c>
      <c r="N658" t="s">
        <v>51</v>
      </c>
      <c r="O658" t="s">
        <v>52</v>
      </c>
      <c r="P658" t="str">
        <f>UPPER(Table1[[#This Row],[CustomerCountry]])</f>
        <v>AUSTRALIA</v>
      </c>
      <c r="Q658" t="s">
        <v>23</v>
      </c>
      <c r="R658" t="s">
        <v>24</v>
      </c>
      <c r="S658" t="s">
        <v>88</v>
      </c>
      <c r="T658" t="s">
        <v>26</v>
      </c>
      <c r="U658" t="s">
        <v>27</v>
      </c>
    </row>
    <row r="659" spans="1:21" x14ac:dyDescent="0.3">
      <c r="A659" t="s">
        <v>1584</v>
      </c>
      <c r="B659" t="str">
        <f>RIGHT(Table1[[#This Row],[OrderNo]],5)</f>
        <v>44619</v>
      </c>
      <c r="C659">
        <v>44619001</v>
      </c>
      <c r="D659">
        <v>1</v>
      </c>
      <c r="E659" s="2">
        <v>2171.29</v>
      </c>
      <c r="F659" s="2">
        <v>3578.27</v>
      </c>
      <c r="G659" s="1">
        <v>43017</v>
      </c>
      <c r="H659" s="6">
        <f>YEAR(Table1[[#This Row],[OrderDate]])</f>
        <v>2017</v>
      </c>
      <c r="I659" s="6">
        <f>MONTH(Table1[[#This Row],[OrderDate]])</f>
        <v>10</v>
      </c>
      <c r="J659" s="1">
        <v>43019</v>
      </c>
      <c r="K659">
        <v>2</v>
      </c>
      <c r="L659" t="s">
        <v>1585</v>
      </c>
      <c r="M659" t="s">
        <v>1586</v>
      </c>
      <c r="N659" t="s">
        <v>282</v>
      </c>
      <c r="O659" t="s">
        <v>96</v>
      </c>
      <c r="P659" t="str">
        <f>UPPER(Table1[[#This Row],[CustomerCountry]])</f>
        <v>GERMANY</v>
      </c>
      <c r="Q659" t="s">
        <v>23</v>
      </c>
      <c r="R659" t="s">
        <v>24</v>
      </c>
      <c r="S659" t="s">
        <v>71</v>
      </c>
      <c r="T659" t="s">
        <v>26</v>
      </c>
      <c r="U659" t="s">
        <v>27</v>
      </c>
    </row>
    <row r="660" spans="1:21" x14ac:dyDescent="0.3">
      <c r="A660" t="s">
        <v>1587</v>
      </c>
      <c r="B660" t="str">
        <f>RIGHT(Table1[[#This Row],[OrderNo]],5)</f>
        <v>44620</v>
      </c>
      <c r="C660">
        <v>44620001</v>
      </c>
      <c r="D660">
        <v>1</v>
      </c>
      <c r="E660" s="2">
        <v>2171.29</v>
      </c>
      <c r="F660" s="2">
        <v>3578.27</v>
      </c>
      <c r="G660" s="1">
        <v>43017</v>
      </c>
      <c r="H660" s="6">
        <f>YEAR(Table1[[#This Row],[OrderDate]])</f>
        <v>2017</v>
      </c>
      <c r="I660" s="6">
        <f>MONTH(Table1[[#This Row],[OrderDate]])</f>
        <v>10</v>
      </c>
      <c r="J660" s="1">
        <v>43023</v>
      </c>
      <c r="K660">
        <v>6</v>
      </c>
      <c r="L660" t="s">
        <v>1588</v>
      </c>
      <c r="M660" t="s">
        <v>83</v>
      </c>
      <c r="N660" t="s">
        <v>63</v>
      </c>
      <c r="O660" t="s">
        <v>52</v>
      </c>
      <c r="P660" t="str">
        <f>UPPER(Table1[[#This Row],[CustomerCountry]])</f>
        <v>AUSTRALIA</v>
      </c>
      <c r="Q660" t="s">
        <v>23</v>
      </c>
      <c r="R660" t="s">
        <v>24</v>
      </c>
      <c r="S660" t="s">
        <v>71</v>
      </c>
      <c r="T660" t="s">
        <v>26</v>
      </c>
      <c r="U660" t="s">
        <v>27</v>
      </c>
    </row>
    <row r="661" spans="1:21" x14ac:dyDescent="0.3">
      <c r="A661" t="s">
        <v>1589</v>
      </c>
      <c r="B661" t="str">
        <f>RIGHT(Table1[[#This Row],[OrderNo]],5)</f>
        <v>44621</v>
      </c>
      <c r="C661">
        <v>44621001</v>
      </c>
      <c r="D661">
        <v>1</v>
      </c>
      <c r="E661" s="2">
        <v>2171.29</v>
      </c>
      <c r="F661" s="2">
        <v>3578.27</v>
      </c>
      <c r="G661" s="1">
        <v>43017</v>
      </c>
      <c r="H661" s="6">
        <f>YEAR(Table1[[#This Row],[OrderDate]])</f>
        <v>2017</v>
      </c>
      <c r="I661" s="6">
        <f>MONTH(Table1[[#This Row],[OrderDate]])</f>
        <v>10</v>
      </c>
      <c r="J661" s="1">
        <v>43026</v>
      </c>
      <c r="K661">
        <v>9</v>
      </c>
      <c r="L661" t="s">
        <v>1590</v>
      </c>
      <c r="M661" t="s">
        <v>159</v>
      </c>
      <c r="N661" t="s">
        <v>63</v>
      </c>
      <c r="O661" t="s">
        <v>52</v>
      </c>
      <c r="P661" t="str">
        <f>UPPER(Table1[[#This Row],[CustomerCountry]])</f>
        <v>AUSTRALIA</v>
      </c>
      <c r="Q661" t="s">
        <v>23</v>
      </c>
      <c r="R661" t="s">
        <v>24</v>
      </c>
      <c r="S661" t="s">
        <v>84</v>
      </c>
      <c r="T661" t="s">
        <v>26</v>
      </c>
      <c r="U661" t="s">
        <v>27</v>
      </c>
    </row>
    <row r="662" spans="1:21" x14ac:dyDescent="0.3">
      <c r="A662" t="s">
        <v>1591</v>
      </c>
      <c r="B662" t="str">
        <f>RIGHT(Table1[[#This Row],[OrderNo]],5)</f>
        <v>44622</v>
      </c>
      <c r="C662">
        <v>44622001</v>
      </c>
      <c r="D662">
        <v>1</v>
      </c>
      <c r="E662" s="2">
        <v>2171.29</v>
      </c>
      <c r="F662" s="2">
        <v>3578.27</v>
      </c>
      <c r="G662" s="1">
        <v>43017</v>
      </c>
      <c r="H662" s="6">
        <f>YEAR(Table1[[#This Row],[OrderDate]])</f>
        <v>2017</v>
      </c>
      <c r="I662" s="6">
        <f>MONTH(Table1[[#This Row],[OrderDate]])</f>
        <v>10</v>
      </c>
      <c r="J662" s="1">
        <v>43020</v>
      </c>
      <c r="K662">
        <v>3</v>
      </c>
      <c r="L662" t="s">
        <v>1592</v>
      </c>
      <c r="M662" t="s">
        <v>777</v>
      </c>
      <c r="N662" t="s">
        <v>777</v>
      </c>
      <c r="O662" t="s">
        <v>96</v>
      </c>
      <c r="P662" t="str">
        <f>UPPER(Table1[[#This Row],[CustomerCountry]])</f>
        <v>GERMANY</v>
      </c>
      <c r="Q662" t="s">
        <v>23</v>
      </c>
      <c r="R662" t="s">
        <v>24</v>
      </c>
      <c r="S662" t="s">
        <v>55</v>
      </c>
      <c r="T662" t="s">
        <v>26</v>
      </c>
      <c r="U662" t="s">
        <v>27</v>
      </c>
    </row>
    <row r="663" spans="1:21" x14ac:dyDescent="0.3">
      <c r="A663" t="s">
        <v>1593</v>
      </c>
      <c r="B663" t="str">
        <f>RIGHT(Table1[[#This Row],[OrderNo]],5)</f>
        <v>44623</v>
      </c>
      <c r="C663">
        <v>44623001</v>
      </c>
      <c r="D663">
        <v>1</v>
      </c>
      <c r="E663" s="2">
        <v>2171.29</v>
      </c>
      <c r="F663" s="2">
        <v>3578.27</v>
      </c>
      <c r="G663" s="1">
        <v>43018</v>
      </c>
      <c r="H663" s="6">
        <f>YEAR(Table1[[#This Row],[OrderDate]])</f>
        <v>2017</v>
      </c>
      <c r="I663" s="6">
        <f>MONTH(Table1[[#This Row],[OrderDate]])</f>
        <v>10</v>
      </c>
      <c r="J663" s="1">
        <v>43024</v>
      </c>
      <c r="K663">
        <v>6</v>
      </c>
      <c r="L663" t="s">
        <v>1594</v>
      </c>
      <c r="M663" t="s">
        <v>1595</v>
      </c>
      <c r="N663" t="s">
        <v>31</v>
      </c>
      <c r="O663" t="s">
        <v>32</v>
      </c>
      <c r="P663" t="str">
        <f>UPPER(Table1[[#This Row],[CustomerCountry]])</f>
        <v>FRANCE</v>
      </c>
      <c r="Q663" t="s">
        <v>23</v>
      </c>
      <c r="R663" t="s">
        <v>24</v>
      </c>
      <c r="S663" t="s">
        <v>71</v>
      </c>
      <c r="T663" t="s">
        <v>26</v>
      </c>
      <c r="U663" t="s">
        <v>27</v>
      </c>
    </row>
    <row r="664" spans="1:21" x14ac:dyDescent="0.3">
      <c r="A664" t="s">
        <v>1596</v>
      </c>
      <c r="B664" t="str">
        <f>RIGHT(Table1[[#This Row],[OrderNo]],5)</f>
        <v>44624</v>
      </c>
      <c r="C664">
        <v>44624001</v>
      </c>
      <c r="D664">
        <v>1</v>
      </c>
      <c r="E664" s="2">
        <v>413.15</v>
      </c>
      <c r="F664" s="2">
        <v>699.1</v>
      </c>
      <c r="G664" s="1">
        <v>43018</v>
      </c>
      <c r="H664" s="6">
        <f>YEAR(Table1[[#This Row],[OrderDate]])</f>
        <v>2017</v>
      </c>
      <c r="I664" s="6">
        <f>MONTH(Table1[[#This Row],[OrderDate]])</f>
        <v>10</v>
      </c>
      <c r="J664" s="1">
        <v>43025</v>
      </c>
      <c r="K664">
        <v>7</v>
      </c>
      <c r="L664" t="s">
        <v>1597</v>
      </c>
      <c r="M664" t="s">
        <v>121</v>
      </c>
      <c r="N664" t="s">
        <v>122</v>
      </c>
      <c r="O664" t="s">
        <v>96</v>
      </c>
      <c r="P664" t="str">
        <f>UPPER(Table1[[#This Row],[CustomerCountry]])</f>
        <v>GERMANY</v>
      </c>
      <c r="Q664" t="s">
        <v>23</v>
      </c>
      <c r="R664" t="s">
        <v>24</v>
      </c>
      <c r="S664" t="s">
        <v>337</v>
      </c>
      <c r="T664" t="s">
        <v>1</v>
      </c>
      <c r="U664" t="s">
        <v>47</v>
      </c>
    </row>
    <row r="665" spans="1:21" x14ac:dyDescent="0.3">
      <c r="A665" t="s">
        <v>1598</v>
      </c>
      <c r="B665" t="str">
        <f>RIGHT(Table1[[#This Row],[OrderNo]],5)</f>
        <v>44625</v>
      </c>
      <c r="C665">
        <v>44625001</v>
      </c>
      <c r="D665">
        <v>1</v>
      </c>
      <c r="E665" s="2">
        <v>2171.29</v>
      </c>
      <c r="F665" s="2">
        <v>3578.27</v>
      </c>
      <c r="G665" s="1">
        <v>43018</v>
      </c>
      <c r="H665" s="6">
        <f>YEAR(Table1[[#This Row],[OrderDate]])</f>
        <v>2017</v>
      </c>
      <c r="I665" s="6">
        <f>MONTH(Table1[[#This Row],[OrderDate]])</f>
        <v>10</v>
      </c>
      <c r="J665" s="1">
        <v>43022</v>
      </c>
      <c r="K665">
        <v>4</v>
      </c>
      <c r="L665" t="s">
        <v>1599</v>
      </c>
      <c r="M665" t="s">
        <v>247</v>
      </c>
      <c r="N665" t="s">
        <v>45</v>
      </c>
      <c r="O665" t="s">
        <v>41</v>
      </c>
      <c r="P665" t="str">
        <f>UPPER(Table1[[#This Row],[CustomerCountry]])</f>
        <v>UNITED STATES</v>
      </c>
      <c r="Q665" t="s">
        <v>23</v>
      </c>
      <c r="R665" t="s">
        <v>24</v>
      </c>
      <c r="S665" t="s">
        <v>88</v>
      </c>
      <c r="T665" t="s">
        <v>26</v>
      </c>
      <c r="U665" t="s">
        <v>27</v>
      </c>
    </row>
    <row r="666" spans="1:21" x14ac:dyDescent="0.3">
      <c r="A666" t="s">
        <v>1600</v>
      </c>
      <c r="B666" t="str">
        <f>RIGHT(Table1[[#This Row],[OrderNo]],5)</f>
        <v>44626</v>
      </c>
      <c r="C666">
        <v>44626001</v>
      </c>
      <c r="D666">
        <v>1</v>
      </c>
      <c r="E666" s="2">
        <v>2171.29</v>
      </c>
      <c r="F666" s="2">
        <v>3578.27</v>
      </c>
      <c r="G666" s="1">
        <v>43018</v>
      </c>
      <c r="H666" s="6">
        <f>YEAR(Table1[[#This Row],[OrderDate]])</f>
        <v>2017</v>
      </c>
      <c r="I666" s="6">
        <f>MONTH(Table1[[#This Row],[OrderDate]])</f>
        <v>10</v>
      </c>
      <c r="J666" s="1">
        <v>43027</v>
      </c>
      <c r="K666">
        <v>9</v>
      </c>
      <c r="L666" t="s">
        <v>1601</v>
      </c>
      <c r="M666" t="s">
        <v>565</v>
      </c>
      <c r="N666" t="s">
        <v>51</v>
      </c>
      <c r="O666" t="s">
        <v>52</v>
      </c>
      <c r="P666" t="str">
        <f>UPPER(Table1[[#This Row],[CustomerCountry]])</f>
        <v>AUSTRALIA</v>
      </c>
      <c r="Q666" t="s">
        <v>23</v>
      </c>
      <c r="R666" t="s">
        <v>24</v>
      </c>
      <c r="S666" t="s">
        <v>84</v>
      </c>
      <c r="T666" t="s">
        <v>26</v>
      </c>
      <c r="U666" t="s">
        <v>27</v>
      </c>
    </row>
    <row r="667" spans="1:21" x14ac:dyDescent="0.3">
      <c r="A667" t="s">
        <v>1602</v>
      </c>
      <c r="B667" t="str">
        <f>RIGHT(Table1[[#This Row],[OrderNo]],5)</f>
        <v>44627</v>
      </c>
      <c r="C667">
        <v>44627001</v>
      </c>
      <c r="D667">
        <v>1</v>
      </c>
      <c r="E667" s="2">
        <v>1898.09</v>
      </c>
      <c r="F667" s="2">
        <v>3374.99</v>
      </c>
      <c r="G667" s="1">
        <v>43018</v>
      </c>
      <c r="H667" s="6">
        <f>YEAR(Table1[[#This Row],[OrderDate]])</f>
        <v>2017</v>
      </c>
      <c r="I667" s="6">
        <f>MONTH(Table1[[#This Row],[OrderDate]])</f>
        <v>10</v>
      </c>
      <c r="J667" s="1">
        <v>43024</v>
      </c>
      <c r="K667">
        <v>6</v>
      </c>
      <c r="L667" t="s">
        <v>1603</v>
      </c>
      <c r="M667" t="s">
        <v>344</v>
      </c>
      <c r="N667" t="s">
        <v>106</v>
      </c>
      <c r="O667" t="s">
        <v>52</v>
      </c>
      <c r="P667" t="str">
        <f>UPPER(Table1[[#This Row],[CustomerCountry]])</f>
        <v>AUSTRALIA</v>
      </c>
      <c r="Q667" t="s">
        <v>23</v>
      </c>
      <c r="R667" t="s">
        <v>33</v>
      </c>
      <c r="S667" t="s">
        <v>435</v>
      </c>
      <c r="T667" t="s">
        <v>1</v>
      </c>
      <c r="U667" t="s">
        <v>36</v>
      </c>
    </row>
    <row r="668" spans="1:21" x14ac:dyDescent="0.3">
      <c r="A668" t="s">
        <v>1604</v>
      </c>
      <c r="B668" t="str">
        <f>RIGHT(Table1[[#This Row],[OrderNo]],5)</f>
        <v>44628</v>
      </c>
      <c r="C668">
        <v>44628001</v>
      </c>
      <c r="D668">
        <v>1</v>
      </c>
      <c r="E668" s="2">
        <v>1898.09</v>
      </c>
      <c r="F668" s="2">
        <v>3374.99</v>
      </c>
      <c r="G668" s="1">
        <v>43018</v>
      </c>
      <c r="H668" s="6">
        <f>YEAR(Table1[[#This Row],[OrderDate]])</f>
        <v>2017</v>
      </c>
      <c r="I668" s="6">
        <f>MONTH(Table1[[#This Row],[OrderDate]])</f>
        <v>10</v>
      </c>
      <c r="J668" s="1">
        <v>43026</v>
      </c>
      <c r="K668">
        <v>8</v>
      </c>
      <c r="L668" t="s">
        <v>1605</v>
      </c>
      <c r="M668" t="s">
        <v>565</v>
      </c>
      <c r="N668" t="s">
        <v>51</v>
      </c>
      <c r="O668" t="s">
        <v>52</v>
      </c>
      <c r="P668" t="str">
        <f>UPPER(Table1[[#This Row],[CustomerCountry]])</f>
        <v>AUSTRALIA</v>
      </c>
      <c r="Q668" t="s">
        <v>23</v>
      </c>
      <c r="R668" t="s">
        <v>33</v>
      </c>
      <c r="S668" t="s">
        <v>419</v>
      </c>
      <c r="T668" t="s">
        <v>1</v>
      </c>
      <c r="U668" t="s">
        <v>36</v>
      </c>
    </row>
    <row r="669" spans="1:21" x14ac:dyDescent="0.3">
      <c r="A669" t="s">
        <v>1606</v>
      </c>
      <c r="B669" t="str">
        <f>RIGHT(Table1[[#This Row],[OrderNo]],5)</f>
        <v>44629</v>
      </c>
      <c r="C669">
        <v>44629001</v>
      </c>
      <c r="D669">
        <v>1</v>
      </c>
      <c r="E669" s="2">
        <v>2171.29</v>
      </c>
      <c r="F669" s="2">
        <v>3578.27</v>
      </c>
      <c r="G669" s="1">
        <v>43018</v>
      </c>
      <c r="H669" s="6">
        <f>YEAR(Table1[[#This Row],[OrderDate]])</f>
        <v>2017</v>
      </c>
      <c r="I669" s="6">
        <f>MONTH(Table1[[#This Row],[OrderDate]])</f>
        <v>10</v>
      </c>
      <c r="J669" s="1">
        <v>43025</v>
      </c>
      <c r="K669">
        <v>7</v>
      </c>
      <c r="L669" t="s">
        <v>1607</v>
      </c>
      <c r="M669" t="s">
        <v>109</v>
      </c>
      <c r="N669" t="s">
        <v>51</v>
      </c>
      <c r="O669" t="s">
        <v>52</v>
      </c>
      <c r="P669" t="str">
        <f>UPPER(Table1[[#This Row],[CustomerCountry]])</f>
        <v>AUSTRALIA</v>
      </c>
      <c r="Q669" t="s">
        <v>23</v>
      </c>
      <c r="R669" t="s">
        <v>24</v>
      </c>
      <c r="S669" t="s">
        <v>55</v>
      </c>
      <c r="T669" t="s">
        <v>26</v>
      </c>
      <c r="U669" t="s">
        <v>27</v>
      </c>
    </row>
    <row r="670" spans="1:21" x14ac:dyDescent="0.3">
      <c r="A670" t="s">
        <v>1608</v>
      </c>
      <c r="B670" t="str">
        <f>RIGHT(Table1[[#This Row],[OrderNo]],5)</f>
        <v>44630</v>
      </c>
      <c r="C670">
        <v>44630001</v>
      </c>
      <c r="D670">
        <v>1</v>
      </c>
      <c r="E670" s="2">
        <v>2171.29</v>
      </c>
      <c r="F670" s="2">
        <v>3578.27</v>
      </c>
      <c r="G670" s="1">
        <v>43019</v>
      </c>
      <c r="H670" s="6">
        <f>YEAR(Table1[[#This Row],[OrderDate]])</f>
        <v>2017</v>
      </c>
      <c r="I670" s="6">
        <f>MONTH(Table1[[#This Row],[OrderDate]])</f>
        <v>10</v>
      </c>
      <c r="J670" s="1">
        <v>43024</v>
      </c>
      <c r="K670">
        <v>5</v>
      </c>
      <c r="L670" t="s">
        <v>1609</v>
      </c>
      <c r="M670" t="s">
        <v>1137</v>
      </c>
      <c r="N670" t="s">
        <v>45</v>
      </c>
      <c r="O670" t="s">
        <v>41</v>
      </c>
      <c r="P670" t="str">
        <f>UPPER(Table1[[#This Row],[CustomerCountry]])</f>
        <v>UNITED STATES</v>
      </c>
      <c r="Q670" t="s">
        <v>23</v>
      </c>
      <c r="R670" t="s">
        <v>24</v>
      </c>
      <c r="S670" t="s">
        <v>71</v>
      </c>
      <c r="T670" t="s">
        <v>26</v>
      </c>
      <c r="U670" t="s">
        <v>27</v>
      </c>
    </row>
    <row r="671" spans="1:21" x14ac:dyDescent="0.3">
      <c r="A671" t="s">
        <v>1610</v>
      </c>
      <c r="B671" t="str">
        <f>RIGHT(Table1[[#This Row],[OrderNo]],5)</f>
        <v>44631</v>
      </c>
      <c r="C671">
        <v>44631001</v>
      </c>
      <c r="D671">
        <v>1</v>
      </c>
      <c r="E671" s="2">
        <v>2171.29</v>
      </c>
      <c r="F671" s="2">
        <v>3578.27</v>
      </c>
      <c r="G671" s="1">
        <v>43019</v>
      </c>
      <c r="H671" s="6">
        <f>YEAR(Table1[[#This Row],[OrderDate]])</f>
        <v>2017</v>
      </c>
      <c r="I671" s="6">
        <f>MONTH(Table1[[#This Row],[OrderDate]])</f>
        <v>10</v>
      </c>
      <c r="J671" s="1">
        <v>43026</v>
      </c>
      <c r="K671">
        <v>7</v>
      </c>
      <c r="L671" t="s">
        <v>1611</v>
      </c>
      <c r="M671" t="s">
        <v>141</v>
      </c>
      <c r="N671" t="s">
        <v>45</v>
      </c>
      <c r="O671" t="s">
        <v>41</v>
      </c>
      <c r="P671" t="str">
        <f>UPPER(Table1[[#This Row],[CustomerCountry]])</f>
        <v>UNITED STATES</v>
      </c>
      <c r="Q671" t="s">
        <v>23</v>
      </c>
      <c r="R671" t="s">
        <v>24</v>
      </c>
      <c r="S671" t="s">
        <v>25</v>
      </c>
      <c r="T671" t="s">
        <v>26</v>
      </c>
      <c r="U671" t="s">
        <v>27</v>
      </c>
    </row>
    <row r="672" spans="1:21" x14ac:dyDescent="0.3">
      <c r="A672" t="s">
        <v>1612</v>
      </c>
      <c r="B672" t="str">
        <f>RIGHT(Table1[[#This Row],[OrderNo]],5)</f>
        <v>44632</v>
      </c>
      <c r="C672">
        <v>44632001</v>
      </c>
      <c r="D672">
        <v>1</v>
      </c>
      <c r="E672" s="2">
        <v>2171.29</v>
      </c>
      <c r="F672" s="2">
        <v>3578.27</v>
      </c>
      <c r="G672" s="1">
        <v>43019</v>
      </c>
      <c r="H672" s="6">
        <f>YEAR(Table1[[#This Row],[OrderDate]])</f>
        <v>2017</v>
      </c>
      <c r="I672" s="6">
        <f>MONTH(Table1[[#This Row],[OrderDate]])</f>
        <v>10</v>
      </c>
      <c r="J672" s="1">
        <v>43027</v>
      </c>
      <c r="K672">
        <v>8</v>
      </c>
      <c r="L672" t="s">
        <v>1613</v>
      </c>
      <c r="M672" t="s">
        <v>290</v>
      </c>
      <c r="N672" t="s">
        <v>51</v>
      </c>
      <c r="O672" t="s">
        <v>52</v>
      </c>
      <c r="P672" t="str">
        <f>UPPER(Table1[[#This Row],[CustomerCountry]])</f>
        <v>AUSTRALIA</v>
      </c>
      <c r="Q672" t="s">
        <v>23</v>
      </c>
      <c r="R672" t="s">
        <v>24</v>
      </c>
      <c r="S672" t="s">
        <v>88</v>
      </c>
      <c r="T672" t="s">
        <v>26</v>
      </c>
      <c r="U672" t="s">
        <v>27</v>
      </c>
    </row>
    <row r="673" spans="1:21" x14ac:dyDescent="0.3">
      <c r="A673" t="s">
        <v>1614</v>
      </c>
      <c r="B673" t="str">
        <f>RIGHT(Table1[[#This Row],[OrderNo]],5)</f>
        <v>44633</v>
      </c>
      <c r="C673">
        <v>44633001</v>
      </c>
      <c r="D673">
        <v>1</v>
      </c>
      <c r="E673" s="2">
        <v>2171.29</v>
      </c>
      <c r="F673" s="2">
        <v>3578.27</v>
      </c>
      <c r="G673" s="1">
        <v>43019</v>
      </c>
      <c r="H673" s="6">
        <f>YEAR(Table1[[#This Row],[OrderDate]])</f>
        <v>2017</v>
      </c>
      <c r="I673" s="6">
        <f>MONTH(Table1[[#This Row],[OrderDate]])</f>
        <v>10</v>
      </c>
      <c r="J673" s="1">
        <v>43024</v>
      </c>
      <c r="K673">
        <v>5</v>
      </c>
      <c r="L673" t="s">
        <v>1615</v>
      </c>
      <c r="M673" t="s">
        <v>184</v>
      </c>
      <c r="N673" t="s">
        <v>51</v>
      </c>
      <c r="O673" t="s">
        <v>52</v>
      </c>
      <c r="P673" t="str">
        <f>UPPER(Table1[[#This Row],[CustomerCountry]])</f>
        <v>AUSTRALIA</v>
      </c>
      <c r="Q673" t="s">
        <v>23</v>
      </c>
      <c r="R673" t="s">
        <v>24</v>
      </c>
      <c r="S673" t="s">
        <v>25</v>
      </c>
      <c r="T673" t="s">
        <v>26</v>
      </c>
      <c r="U673" t="s">
        <v>27</v>
      </c>
    </row>
    <row r="674" spans="1:21" x14ac:dyDescent="0.3">
      <c r="A674" t="s">
        <v>1616</v>
      </c>
      <c r="B674" t="str">
        <f>RIGHT(Table1[[#This Row],[OrderNo]],5)</f>
        <v>44634</v>
      </c>
      <c r="C674">
        <v>44634001</v>
      </c>
      <c r="D674">
        <v>1</v>
      </c>
      <c r="E674" s="2">
        <v>2171.29</v>
      </c>
      <c r="F674" s="2">
        <v>3578.27</v>
      </c>
      <c r="G674" s="1">
        <v>43019</v>
      </c>
      <c r="H674" s="6">
        <f>YEAR(Table1[[#This Row],[OrderDate]])</f>
        <v>2017</v>
      </c>
      <c r="I674" s="6">
        <f>MONTH(Table1[[#This Row],[OrderDate]])</f>
        <v>10</v>
      </c>
      <c r="J674" s="1">
        <v>43026</v>
      </c>
      <c r="K674">
        <v>7</v>
      </c>
      <c r="L674" t="s">
        <v>1617</v>
      </c>
      <c r="M674" t="s">
        <v>555</v>
      </c>
      <c r="N674" t="s">
        <v>59</v>
      </c>
      <c r="O674" t="s">
        <v>52</v>
      </c>
      <c r="P674" t="str">
        <f>UPPER(Table1[[#This Row],[CustomerCountry]])</f>
        <v>AUSTRALIA</v>
      </c>
      <c r="Q674" t="s">
        <v>23</v>
      </c>
      <c r="R674" t="s">
        <v>24</v>
      </c>
      <c r="S674" t="s">
        <v>55</v>
      </c>
      <c r="T674" t="s">
        <v>26</v>
      </c>
      <c r="U674" t="s">
        <v>27</v>
      </c>
    </row>
    <row r="675" spans="1:21" x14ac:dyDescent="0.3">
      <c r="A675" t="s">
        <v>1618</v>
      </c>
      <c r="B675" t="str">
        <f>RIGHT(Table1[[#This Row],[OrderNo]],5)</f>
        <v>44635</v>
      </c>
      <c r="C675">
        <v>44635001</v>
      </c>
      <c r="D675">
        <v>1</v>
      </c>
      <c r="E675" s="2">
        <v>2171.29</v>
      </c>
      <c r="F675" s="2">
        <v>3578.27</v>
      </c>
      <c r="G675" s="1">
        <v>43019</v>
      </c>
      <c r="H675" s="6">
        <f>YEAR(Table1[[#This Row],[OrderDate]])</f>
        <v>2017</v>
      </c>
      <c r="I675" s="6">
        <f>MONTH(Table1[[#This Row],[OrderDate]])</f>
        <v>10</v>
      </c>
      <c r="J675" s="1">
        <v>43027</v>
      </c>
      <c r="K675">
        <v>8</v>
      </c>
      <c r="L675" t="s">
        <v>1619</v>
      </c>
      <c r="M675" t="s">
        <v>87</v>
      </c>
      <c r="N675" t="s">
        <v>51</v>
      </c>
      <c r="O675" t="s">
        <v>52</v>
      </c>
      <c r="P675" t="str">
        <f>UPPER(Table1[[#This Row],[CustomerCountry]])</f>
        <v>AUSTRALIA</v>
      </c>
      <c r="Q675" t="s">
        <v>23</v>
      </c>
      <c r="R675" t="s">
        <v>24</v>
      </c>
      <c r="S675" t="s">
        <v>25</v>
      </c>
      <c r="T675" t="s">
        <v>26</v>
      </c>
      <c r="U675" t="s">
        <v>27</v>
      </c>
    </row>
    <row r="676" spans="1:21" x14ac:dyDescent="0.3">
      <c r="A676" t="s">
        <v>1620</v>
      </c>
      <c r="B676" t="str">
        <f>RIGHT(Table1[[#This Row],[OrderNo]],5)</f>
        <v>44636</v>
      </c>
      <c r="C676">
        <v>44636001</v>
      </c>
      <c r="D676">
        <v>1</v>
      </c>
      <c r="E676" s="2">
        <v>2171.29</v>
      </c>
      <c r="F676" s="2">
        <v>3578.27</v>
      </c>
      <c r="G676" s="1">
        <v>43020</v>
      </c>
      <c r="H676" s="6">
        <f>YEAR(Table1[[#This Row],[OrderDate]])</f>
        <v>2017</v>
      </c>
      <c r="I676" s="6">
        <f>MONTH(Table1[[#This Row],[OrderDate]])</f>
        <v>10</v>
      </c>
      <c r="J676" s="1">
        <v>43025</v>
      </c>
      <c r="K676">
        <v>5</v>
      </c>
      <c r="L676" t="s">
        <v>1621</v>
      </c>
      <c r="M676" t="s">
        <v>1082</v>
      </c>
      <c r="N676" t="s">
        <v>78</v>
      </c>
      <c r="O676" t="s">
        <v>79</v>
      </c>
      <c r="P676" t="str">
        <f>UPPER(Table1[[#This Row],[CustomerCountry]])</f>
        <v>UNITED KINGDOM</v>
      </c>
      <c r="Q676" t="s">
        <v>23</v>
      </c>
      <c r="R676" t="s">
        <v>24</v>
      </c>
      <c r="S676" t="s">
        <v>88</v>
      </c>
      <c r="T676" t="s">
        <v>26</v>
      </c>
      <c r="U676" t="s">
        <v>27</v>
      </c>
    </row>
    <row r="677" spans="1:21" x14ac:dyDescent="0.3">
      <c r="A677" t="s">
        <v>1622</v>
      </c>
      <c r="B677" t="str">
        <f>RIGHT(Table1[[#This Row],[OrderNo]],5)</f>
        <v>44637</v>
      </c>
      <c r="C677">
        <v>44637001</v>
      </c>
      <c r="D677">
        <v>1</v>
      </c>
      <c r="E677" s="2">
        <v>2171.29</v>
      </c>
      <c r="F677" s="2">
        <v>3578.27</v>
      </c>
      <c r="G677" s="1">
        <v>43020</v>
      </c>
      <c r="H677" s="6">
        <f>YEAR(Table1[[#This Row],[OrderDate]])</f>
        <v>2017</v>
      </c>
      <c r="I677" s="6">
        <f>MONTH(Table1[[#This Row],[OrderDate]])</f>
        <v>10</v>
      </c>
      <c r="J677" s="1">
        <v>43027</v>
      </c>
      <c r="K677">
        <v>7</v>
      </c>
      <c r="L677" t="s">
        <v>1623</v>
      </c>
      <c r="M677" t="s">
        <v>1052</v>
      </c>
      <c r="N677" t="s">
        <v>115</v>
      </c>
      <c r="O677" t="s">
        <v>41</v>
      </c>
      <c r="P677" t="str">
        <f>UPPER(Table1[[#This Row],[CustomerCountry]])</f>
        <v>UNITED STATES</v>
      </c>
      <c r="Q677" t="s">
        <v>23</v>
      </c>
      <c r="R677" t="s">
        <v>24</v>
      </c>
      <c r="S677" t="s">
        <v>55</v>
      </c>
      <c r="T677" t="s">
        <v>26</v>
      </c>
      <c r="U677" t="s">
        <v>27</v>
      </c>
    </row>
    <row r="678" spans="1:21" x14ac:dyDescent="0.3">
      <c r="A678" t="s">
        <v>1624</v>
      </c>
      <c r="B678" t="str">
        <f>RIGHT(Table1[[#This Row],[OrderNo]],5)</f>
        <v>44638</v>
      </c>
      <c r="C678">
        <v>44638001</v>
      </c>
      <c r="D678">
        <v>1</v>
      </c>
      <c r="E678" s="2">
        <v>2171.29</v>
      </c>
      <c r="F678" s="2">
        <v>3578.27</v>
      </c>
      <c r="G678" s="1">
        <v>43020</v>
      </c>
      <c r="H678" s="6">
        <f>YEAR(Table1[[#This Row],[OrderDate]])</f>
        <v>2017</v>
      </c>
      <c r="I678" s="6">
        <f>MONTH(Table1[[#This Row],[OrderDate]])</f>
        <v>10</v>
      </c>
      <c r="J678" s="1">
        <v>43023</v>
      </c>
      <c r="K678">
        <v>3</v>
      </c>
      <c r="L678" t="s">
        <v>1625</v>
      </c>
      <c r="M678" t="s">
        <v>118</v>
      </c>
      <c r="N678" t="s">
        <v>45</v>
      </c>
      <c r="O678" t="s">
        <v>41</v>
      </c>
      <c r="P678" t="str">
        <f>UPPER(Table1[[#This Row],[CustomerCountry]])</f>
        <v>UNITED STATES</v>
      </c>
      <c r="Q678" t="s">
        <v>23</v>
      </c>
      <c r="R678" t="s">
        <v>24</v>
      </c>
      <c r="S678" t="s">
        <v>25</v>
      </c>
      <c r="T678" t="s">
        <v>26</v>
      </c>
      <c r="U678" t="s">
        <v>27</v>
      </c>
    </row>
    <row r="679" spans="1:21" x14ac:dyDescent="0.3">
      <c r="A679" t="s">
        <v>1626</v>
      </c>
      <c r="B679" t="str">
        <f>RIGHT(Table1[[#This Row],[OrderNo]],5)</f>
        <v>44639</v>
      </c>
      <c r="C679">
        <v>44639001</v>
      </c>
      <c r="D679">
        <v>1</v>
      </c>
      <c r="E679" s="2">
        <v>413.15</v>
      </c>
      <c r="F679" s="2">
        <v>699.1</v>
      </c>
      <c r="G679" s="1">
        <v>43020</v>
      </c>
      <c r="H679" s="6">
        <f>YEAR(Table1[[#This Row],[OrderDate]])</f>
        <v>2017</v>
      </c>
      <c r="I679" s="6">
        <f>MONTH(Table1[[#This Row],[OrderDate]])</f>
        <v>10</v>
      </c>
      <c r="J679" s="1">
        <v>43029</v>
      </c>
      <c r="K679">
        <v>9</v>
      </c>
      <c r="L679" t="s">
        <v>1627</v>
      </c>
      <c r="M679" t="s">
        <v>1628</v>
      </c>
      <c r="N679" t="s">
        <v>115</v>
      </c>
      <c r="O679" t="s">
        <v>41</v>
      </c>
      <c r="P679" t="str">
        <f>UPPER(Table1[[#This Row],[CustomerCountry]])</f>
        <v>UNITED STATES</v>
      </c>
      <c r="Q679" t="s">
        <v>23</v>
      </c>
      <c r="R679" t="s">
        <v>24</v>
      </c>
      <c r="S679" t="s">
        <v>80</v>
      </c>
      <c r="T679" t="s">
        <v>26</v>
      </c>
      <c r="U679" t="s">
        <v>47</v>
      </c>
    </row>
    <row r="680" spans="1:21" x14ac:dyDescent="0.3">
      <c r="A680" t="s">
        <v>1629</v>
      </c>
      <c r="B680" t="str">
        <f>RIGHT(Table1[[#This Row],[OrderNo]],5)</f>
        <v>44640</v>
      </c>
      <c r="C680">
        <v>44640001</v>
      </c>
      <c r="D680">
        <v>1</v>
      </c>
      <c r="E680" s="2">
        <v>2171.29</v>
      </c>
      <c r="F680" s="2">
        <v>3578.27</v>
      </c>
      <c r="G680" s="1">
        <v>43020</v>
      </c>
      <c r="H680" s="6">
        <f>YEAR(Table1[[#This Row],[OrderDate]])</f>
        <v>2017</v>
      </c>
      <c r="I680" s="6">
        <f>MONTH(Table1[[#This Row],[OrderDate]])</f>
        <v>10</v>
      </c>
      <c r="J680" s="1">
        <v>43029</v>
      </c>
      <c r="K680">
        <v>9</v>
      </c>
      <c r="L680" t="s">
        <v>1630</v>
      </c>
      <c r="M680" t="s">
        <v>322</v>
      </c>
      <c r="N680" t="s">
        <v>51</v>
      </c>
      <c r="O680" t="s">
        <v>52</v>
      </c>
      <c r="P680" t="str">
        <f>UPPER(Table1[[#This Row],[CustomerCountry]])</f>
        <v>AUSTRALIA</v>
      </c>
      <c r="Q680" t="s">
        <v>23</v>
      </c>
      <c r="R680" t="s">
        <v>24</v>
      </c>
      <c r="S680" t="s">
        <v>84</v>
      </c>
      <c r="T680" t="s">
        <v>26</v>
      </c>
      <c r="U680" t="s">
        <v>27</v>
      </c>
    </row>
    <row r="681" spans="1:21" x14ac:dyDescent="0.3">
      <c r="A681" t="s">
        <v>1631</v>
      </c>
      <c r="B681" t="str">
        <f>RIGHT(Table1[[#This Row],[OrderNo]],5)</f>
        <v>44641</v>
      </c>
      <c r="C681">
        <v>44641001</v>
      </c>
      <c r="D681">
        <v>1</v>
      </c>
      <c r="E681" s="2">
        <v>2171.29</v>
      </c>
      <c r="F681" s="2">
        <v>3578.27</v>
      </c>
      <c r="G681" s="1">
        <v>43020</v>
      </c>
      <c r="H681" s="6">
        <f>YEAR(Table1[[#This Row],[OrderDate]])</f>
        <v>2017</v>
      </c>
      <c r="I681" s="6">
        <f>MONTH(Table1[[#This Row],[OrderDate]])</f>
        <v>10</v>
      </c>
      <c r="J681" s="1">
        <v>43023</v>
      </c>
      <c r="K681">
        <v>3</v>
      </c>
      <c r="L681" t="s">
        <v>1632</v>
      </c>
      <c r="M681" t="s">
        <v>528</v>
      </c>
      <c r="N681" t="s">
        <v>106</v>
      </c>
      <c r="O681" t="s">
        <v>52</v>
      </c>
      <c r="P681" t="str">
        <f>UPPER(Table1[[#This Row],[CustomerCountry]])</f>
        <v>AUSTRALIA</v>
      </c>
      <c r="Q681" t="s">
        <v>23</v>
      </c>
      <c r="R681" t="s">
        <v>24</v>
      </c>
      <c r="S681" t="s">
        <v>84</v>
      </c>
      <c r="T681" t="s">
        <v>26</v>
      </c>
      <c r="U681" t="s">
        <v>27</v>
      </c>
    </row>
    <row r="682" spans="1:21" x14ac:dyDescent="0.3">
      <c r="A682" t="s">
        <v>1633</v>
      </c>
      <c r="B682" t="str">
        <f>RIGHT(Table1[[#This Row],[OrderNo]],5)</f>
        <v>44642</v>
      </c>
      <c r="C682">
        <v>44642001</v>
      </c>
      <c r="D682">
        <v>1</v>
      </c>
      <c r="E682" s="2">
        <v>413.15</v>
      </c>
      <c r="F682" s="2">
        <v>699.1</v>
      </c>
      <c r="G682" s="1">
        <v>43020</v>
      </c>
      <c r="H682" s="6">
        <f>YEAR(Table1[[#This Row],[OrderDate]])</f>
        <v>2017</v>
      </c>
      <c r="I682" s="6">
        <f>MONTH(Table1[[#This Row],[OrderDate]])</f>
        <v>10</v>
      </c>
      <c r="J682" s="1">
        <v>43027</v>
      </c>
      <c r="K682">
        <v>7</v>
      </c>
      <c r="L682" t="s">
        <v>1634</v>
      </c>
      <c r="M682" t="s">
        <v>62</v>
      </c>
      <c r="N682" t="s">
        <v>63</v>
      </c>
      <c r="O682" t="s">
        <v>52</v>
      </c>
      <c r="P682" t="str">
        <f>UPPER(Table1[[#This Row],[CustomerCountry]])</f>
        <v>AUSTRALIA</v>
      </c>
      <c r="Q682" t="s">
        <v>23</v>
      </c>
      <c r="R682" t="s">
        <v>24</v>
      </c>
      <c r="S682" t="s">
        <v>80</v>
      </c>
      <c r="T682" t="s">
        <v>26</v>
      </c>
      <c r="U682" t="s">
        <v>47</v>
      </c>
    </row>
    <row r="683" spans="1:21" x14ac:dyDescent="0.3">
      <c r="A683" t="s">
        <v>1635</v>
      </c>
      <c r="B683" t="str">
        <f>RIGHT(Table1[[#This Row],[OrderNo]],5)</f>
        <v>44643</v>
      </c>
      <c r="C683">
        <v>44643001</v>
      </c>
      <c r="D683">
        <v>1</v>
      </c>
      <c r="E683" s="2">
        <v>2171.29</v>
      </c>
      <c r="F683" s="2">
        <v>3578.27</v>
      </c>
      <c r="G683" s="1">
        <v>43021</v>
      </c>
      <c r="H683" s="6">
        <f>YEAR(Table1[[#This Row],[OrderDate]])</f>
        <v>2017</v>
      </c>
      <c r="I683" s="6">
        <f>MONTH(Table1[[#This Row],[OrderDate]])</f>
        <v>10</v>
      </c>
      <c r="J683" s="1">
        <v>43023</v>
      </c>
      <c r="K683">
        <v>2</v>
      </c>
      <c r="L683" t="s">
        <v>1636</v>
      </c>
      <c r="M683" t="s">
        <v>1637</v>
      </c>
      <c r="N683" t="s">
        <v>1638</v>
      </c>
      <c r="O683" t="s">
        <v>32</v>
      </c>
      <c r="P683" t="str">
        <f>UPPER(Table1[[#This Row],[CustomerCountry]])</f>
        <v>FRANCE</v>
      </c>
      <c r="Q683" t="s">
        <v>23</v>
      </c>
      <c r="R683" t="s">
        <v>24</v>
      </c>
      <c r="S683" t="s">
        <v>88</v>
      </c>
      <c r="T683" t="s">
        <v>26</v>
      </c>
      <c r="U683" t="s">
        <v>27</v>
      </c>
    </row>
    <row r="684" spans="1:21" x14ac:dyDescent="0.3">
      <c r="A684" t="s">
        <v>1639</v>
      </c>
      <c r="B684" t="str">
        <f>RIGHT(Table1[[#This Row],[OrderNo]],5)</f>
        <v>44644</v>
      </c>
      <c r="C684">
        <v>44644001</v>
      </c>
      <c r="D684">
        <v>1</v>
      </c>
      <c r="E684" s="2">
        <v>2171.29</v>
      </c>
      <c r="F684" s="2">
        <v>3578.27</v>
      </c>
      <c r="G684" s="1">
        <v>43021</v>
      </c>
      <c r="H684" s="6">
        <f>YEAR(Table1[[#This Row],[OrderDate]])</f>
        <v>2017</v>
      </c>
      <c r="I684" s="6">
        <f>MONTH(Table1[[#This Row],[OrderDate]])</f>
        <v>10</v>
      </c>
      <c r="J684" s="1">
        <v>43026</v>
      </c>
      <c r="K684">
        <v>5</v>
      </c>
      <c r="L684" t="s">
        <v>1640</v>
      </c>
      <c r="M684" t="s">
        <v>217</v>
      </c>
      <c r="N684" t="s">
        <v>218</v>
      </c>
      <c r="O684" t="s">
        <v>32</v>
      </c>
      <c r="P684" t="str">
        <f>UPPER(Table1[[#This Row],[CustomerCountry]])</f>
        <v>FRANCE</v>
      </c>
      <c r="Q684" t="s">
        <v>23</v>
      </c>
      <c r="R684" t="s">
        <v>24</v>
      </c>
      <c r="S684" t="s">
        <v>55</v>
      </c>
      <c r="T684" t="s">
        <v>26</v>
      </c>
      <c r="U684" t="s">
        <v>27</v>
      </c>
    </row>
    <row r="685" spans="1:21" x14ac:dyDescent="0.3">
      <c r="A685" t="s">
        <v>1641</v>
      </c>
      <c r="B685" t="str">
        <f>RIGHT(Table1[[#This Row],[OrderNo]],5)</f>
        <v>44645</v>
      </c>
      <c r="C685">
        <v>44645001</v>
      </c>
      <c r="D685">
        <v>1</v>
      </c>
      <c r="E685" s="2">
        <v>1912.15</v>
      </c>
      <c r="F685" s="2">
        <v>3399.99</v>
      </c>
      <c r="G685" s="1">
        <v>43021</v>
      </c>
      <c r="H685" s="6">
        <f>YEAR(Table1[[#This Row],[OrderDate]])</f>
        <v>2017</v>
      </c>
      <c r="I685" s="6">
        <f>MONTH(Table1[[#This Row],[OrderDate]])</f>
        <v>10</v>
      </c>
      <c r="J685" s="1">
        <v>43025</v>
      </c>
      <c r="K685">
        <v>4</v>
      </c>
      <c r="L685" t="s">
        <v>1642</v>
      </c>
      <c r="M685" t="s">
        <v>1021</v>
      </c>
      <c r="N685" t="s">
        <v>78</v>
      </c>
      <c r="O685" t="s">
        <v>79</v>
      </c>
      <c r="P685" t="str">
        <f>UPPER(Table1[[#This Row],[CustomerCountry]])</f>
        <v>UNITED KINGDOM</v>
      </c>
      <c r="Q685" t="s">
        <v>23</v>
      </c>
      <c r="R685" t="s">
        <v>33</v>
      </c>
      <c r="S685" t="s">
        <v>67</v>
      </c>
      <c r="T685" t="s">
        <v>35</v>
      </c>
      <c r="U685" t="s">
        <v>36</v>
      </c>
    </row>
    <row r="686" spans="1:21" x14ac:dyDescent="0.3">
      <c r="A686" t="s">
        <v>1643</v>
      </c>
      <c r="B686" t="str">
        <f>RIGHT(Table1[[#This Row],[OrderNo]],5)</f>
        <v>44646</v>
      </c>
      <c r="C686">
        <v>44646001</v>
      </c>
      <c r="D686">
        <v>1</v>
      </c>
      <c r="E686" s="2">
        <v>1912.15</v>
      </c>
      <c r="F686" s="2">
        <v>3399.99</v>
      </c>
      <c r="G686" s="1">
        <v>43021</v>
      </c>
      <c r="H686" s="6">
        <f>YEAR(Table1[[#This Row],[OrderDate]])</f>
        <v>2017</v>
      </c>
      <c r="I686" s="6">
        <f>MONTH(Table1[[#This Row],[OrderDate]])</f>
        <v>10</v>
      </c>
      <c r="J686" s="1">
        <v>43030</v>
      </c>
      <c r="K686">
        <v>9</v>
      </c>
      <c r="L686" t="s">
        <v>1644</v>
      </c>
      <c r="M686" t="s">
        <v>624</v>
      </c>
      <c r="N686" t="s">
        <v>138</v>
      </c>
      <c r="O686" t="s">
        <v>96</v>
      </c>
      <c r="P686" t="str">
        <f>UPPER(Table1[[#This Row],[CustomerCountry]])</f>
        <v>GERMANY</v>
      </c>
      <c r="Q686" t="s">
        <v>23</v>
      </c>
      <c r="R686" t="s">
        <v>33</v>
      </c>
      <c r="S686" t="s">
        <v>67</v>
      </c>
      <c r="T686" t="s">
        <v>35</v>
      </c>
      <c r="U686" t="s">
        <v>36</v>
      </c>
    </row>
    <row r="687" spans="1:21" x14ac:dyDescent="0.3">
      <c r="A687" t="s">
        <v>1645</v>
      </c>
      <c r="B687" t="str">
        <f>RIGHT(Table1[[#This Row],[OrderNo]],5)</f>
        <v>44647</v>
      </c>
      <c r="C687">
        <v>44647001</v>
      </c>
      <c r="D687">
        <v>1</v>
      </c>
      <c r="E687" s="2">
        <v>2171.29</v>
      </c>
      <c r="F687" s="2">
        <v>3578.27</v>
      </c>
      <c r="G687" s="1">
        <v>43021</v>
      </c>
      <c r="H687" s="6">
        <f>YEAR(Table1[[#This Row],[OrderDate]])</f>
        <v>2017</v>
      </c>
      <c r="I687" s="6">
        <f>MONTH(Table1[[#This Row],[OrderDate]])</f>
        <v>10</v>
      </c>
      <c r="J687" s="1">
        <v>43025</v>
      </c>
      <c r="K687">
        <v>4</v>
      </c>
      <c r="L687" t="s">
        <v>1646</v>
      </c>
      <c r="M687" t="s">
        <v>319</v>
      </c>
      <c r="N687" t="s">
        <v>40</v>
      </c>
      <c r="O687" t="s">
        <v>41</v>
      </c>
      <c r="P687" t="str">
        <f>UPPER(Table1[[#This Row],[CustomerCountry]])</f>
        <v>UNITED STATES</v>
      </c>
      <c r="Q687" t="s">
        <v>23</v>
      </c>
      <c r="R687" t="s">
        <v>24</v>
      </c>
      <c r="S687" t="s">
        <v>71</v>
      </c>
      <c r="T687" t="s">
        <v>26</v>
      </c>
      <c r="U687" t="s">
        <v>27</v>
      </c>
    </row>
    <row r="688" spans="1:21" x14ac:dyDescent="0.3">
      <c r="A688" t="s">
        <v>1647</v>
      </c>
      <c r="B688" t="str">
        <f>RIGHT(Table1[[#This Row],[OrderNo]],5)</f>
        <v>44648</v>
      </c>
      <c r="C688">
        <v>44648001</v>
      </c>
      <c r="D688">
        <v>1</v>
      </c>
      <c r="E688" s="2">
        <v>1912.15</v>
      </c>
      <c r="F688" s="2">
        <v>3399.99</v>
      </c>
      <c r="G688" s="1">
        <v>43021</v>
      </c>
      <c r="H688" s="6">
        <f>YEAR(Table1[[#This Row],[OrderDate]])</f>
        <v>2017</v>
      </c>
      <c r="I688" s="6">
        <f>MONTH(Table1[[#This Row],[OrderDate]])</f>
        <v>10</v>
      </c>
      <c r="J688" s="1">
        <v>43028</v>
      </c>
      <c r="K688">
        <v>7</v>
      </c>
      <c r="L688" t="s">
        <v>1648</v>
      </c>
      <c r="M688" t="s">
        <v>99</v>
      </c>
      <c r="N688" t="s">
        <v>45</v>
      </c>
      <c r="O688" t="s">
        <v>41</v>
      </c>
      <c r="P688" t="str">
        <f>UPPER(Table1[[#This Row],[CustomerCountry]])</f>
        <v>UNITED STATES</v>
      </c>
      <c r="Q688" t="s">
        <v>23</v>
      </c>
      <c r="R688" t="s">
        <v>33</v>
      </c>
      <c r="S688" t="s">
        <v>67</v>
      </c>
      <c r="T688" t="s">
        <v>35</v>
      </c>
      <c r="U688" t="s">
        <v>36</v>
      </c>
    </row>
    <row r="689" spans="1:21" x14ac:dyDescent="0.3">
      <c r="A689" t="s">
        <v>1649</v>
      </c>
      <c r="B689" t="str">
        <f>RIGHT(Table1[[#This Row],[OrderNo]],5)</f>
        <v>44649</v>
      </c>
      <c r="C689">
        <v>44649001</v>
      </c>
      <c r="D689">
        <v>1</v>
      </c>
      <c r="E689" s="2">
        <v>1912.15</v>
      </c>
      <c r="F689" s="2">
        <v>3399.99</v>
      </c>
      <c r="G689" s="1">
        <v>43021</v>
      </c>
      <c r="H689" s="6">
        <f>YEAR(Table1[[#This Row],[OrderDate]])</f>
        <v>2017</v>
      </c>
      <c r="I689" s="6">
        <f>MONTH(Table1[[#This Row],[OrderDate]])</f>
        <v>10</v>
      </c>
      <c r="J689" s="1">
        <v>43026</v>
      </c>
      <c r="K689">
        <v>5</v>
      </c>
      <c r="L689" t="s">
        <v>1650</v>
      </c>
      <c r="M689" t="s">
        <v>477</v>
      </c>
      <c r="N689" t="s">
        <v>45</v>
      </c>
      <c r="O689" t="s">
        <v>41</v>
      </c>
      <c r="P689" t="str">
        <f>UPPER(Table1[[#This Row],[CustomerCountry]])</f>
        <v>UNITED STATES</v>
      </c>
      <c r="Q689" t="s">
        <v>23</v>
      </c>
      <c r="R689" t="s">
        <v>33</v>
      </c>
      <c r="S689" t="s">
        <v>67</v>
      </c>
      <c r="T689" t="s">
        <v>35</v>
      </c>
      <c r="U689" t="s">
        <v>36</v>
      </c>
    </row>
    <row r="690" spans="1:21" x14ac:dyDescent="0.3">
      <c r="A690" t="s">
        <v>1651</v>
      </c>
      <c r="B690" t="str">
        <f>RIGHT(Table1[[#This Row],[OrderNo]],5)</f>
        <v>44650</v>
      </c>
      <c r="C690">
        <v>44650001</v>
      </c>
      <c r="D690">
        <v>1</v>
      </c>
      <c r="E690" s="2">
        <v>1898.09</v>
      </c>
      <c r="F690" s="2">
        <v>3374.99</v>
      </c>
      <c r="G690" s="1">
        <v>43021</v>
      </c>
      <c r="H690" s="6">
        <f>YEAR(Table1[[#This Row],[OrderDate]])</f>
        <v>2017</v>
      </c>
      <c r="I690" s="6">
        <f>MONTH(Table1[[#This Row],[OrderDate]])</f>
        <v>10</v>
      </c>
      <c r="J690" s="1">
        <v>43024</v>
      </c>
      <c r="K690">
        <v>3</v>
      </c>
      <c r="L690" t="s">
        <v>1652</v>
      </c>
      <c r="M690" t="s">
        <v>193</v>
      </c>
      <c r="N690" t="s">
        <v>106</v>
      </c>
      <c r="O690" t="s">
        <v>52</v>
      </c>
      <c r="P690" t="str">
        <f>UPPER(Table1[[#This Row],[CustomerCountry]])</f>
        <v>AUSTRALIA</v>
      </c>
      <c r="Q690" t="s">
        <v>23</v>
      </c>
      <c r="R690" t="s">
        <v>33</v>
      </c>
      <c r="S690" t="s">
        <v>64</v>
      </c>
      <c r="T690" t="s">
        <v>1</v>
      </c>
      <c r="U690" t="s">
        <v>36</v>
      </c>
    </row>
    <row r="691" spans="1:21" x14ac:dyDescent="0.3">
      <c r="A691" t="s">
        <v>1653</v>
      </c>
      <c r="B691" t="str">
        <f>RIGHT(Table1[[#This Row],[OrderNo]],5)</f>
        <v>44651</v>
      </c>
      <c r="C691">
        <v>44651001</v>
      </c>
      <c r="D691">
        <v>1</v>
      </c>
      <c r="E691" s="2">
        <v>2171.29</v>
      </c>
      <c r="F691" s="2">
        <v>3578.27</v>
      </c>
      <c r="G691" s="1">
        <v>43022</v>
      </c>
      <c r="H691" s="6">
        <f>YEAR(Table1[[#This Row],[OrderDate]])</f>
        <v>2017</v>
      </c>
      <c r="I691" s="6">
        <f>MONTH(Table1[[#This Row],[OrderDate]])</f>
        <v>10</v>
      </c>
      <c r="J691" s="1">
        <v>43026</v>
      </c>
      <c r="K691">
        <v>4</v>
      </c>
      <c r="L691" t="s">
        <v>1654</v>
      </c>
      <c r="M691" t="s">
        <v>150</v>
      </c>
      <c r="N691" t="s">
        <v>78</v>
      </c>
      <c r="O691" t="s">
        <v>79</v>
      </c>
      <c r="P691" t="str">
        <f>UPPER(Table1[[#This Row],[CustomerCountry]])</f>
        <v>UNITED KINGDOM</v>
      </c>
      <c r="Q691" t="s">
        <v>23</v>
      </c>
      <c r="R691" t="s">
        <v>24</v>
      </c>
      <c r="S691" t="s">
        <v>84</v>
      </c>
      <c r="T691" t="s">
        <v>26</v>
      </c>
      <c r="U691" t="s">
        <v>27</v>
      </c>
    </row>
    <row r="692" spans="1:21" x14ac:dyDescent="0.3">
      <c r="A692" t="s">
        <v>1655</v>
      </c>
      <c r="B692" t="str">
        <f>RIGHT(Table1[[#This Row],[OrderNo]],5)</f>
        <v>44652</v>
      </c>
      <c r="C692">
        <v>44652001</v>
      </c>
      <c r="D692">
        <v>1</v>
      </c>
      <c r="E692" s="2">
        <v>1898.09</v>
      </c>
      <c r="F692" s="2">
        <v>3374.99</v>
      </c>
      <c r="G692" s="1">
        <v>43022</v>
      </c>
      <c r="H692" s="6">
        <f>YEAR(Table1[[#This Row],[OrderDate]])</f>
        <v>2017</v>
      </c>
      <c r="I692" s="6">
        <f>MONTH(Table1[[#This Row],[OrderDate]])</f>
        <v>10</v>
      </c>
      <c r="J692" s="1">
        <v>43025</v>
      </c>
      <c r="K692">
        <v>3</v>
      </c>
      <c r="L692" t="s">
        <v>1656</v>
      </c>
      <c r="M692" t="s">
        <v>1657</v>
      </c>
      <c r="N692" t="s">
        <v>725</v>
      </c>
      <c r="O692" t="s">
        <v>32</v>
      </c>
      <c r="P692" t="str">
        <f>UPPER(Table1[[#This Row],[CustomerCountry]])</f>
        <v>FRANCE</v>
      </c>
      <c r="Q692" t="s">
        <v>23</v>
      </c>
      <c r="R692" t="s">
        <v>33</v>
      </c>
      <c r="S692" t="s">
        <v>160</v>
      </c>
      <c r="T692" t="s">
        <v>1</v>
      </c>
      <c r="U692" t="s">
        <v>36</v>
      </c>
    </row>
    <row r="693" spans="1:21" x14ac:dyDescent="0.3">
      <c r="A693" t="s">
        <v>1658</v>
      </c>
      <c r="B693" t="str">
        <f>RIGHT(Table1[[#This Row],[OrderNo]],5)</f>
        <v>44653</v>
      </c>
      <c r="C693">
        <v>44653001</v>
      </c>
      <c r="D693">
        <v>1</v>
      </c>
      <c r="E693" s="2">
        <v>413.15</v>
      </c>
      <c r="F693" s="2">
        <v>699.1</v>
      </c>
      <c r="G693" s="1">
        <v>43022</v>
      </c>
      <c r="H693" s="6">
        <f>YEAR(Table1[[#This Row],[OrderDate]])</f>
        <v>2017</v>
      </c>
      <c r="I693" s="6">
        <f>MONTH(Table1[[#This Row],[OrderDate]])</f>
        <v>10</v>
      </c>
      <c r="J693" s="1">
        <v>43031</v>
      </c>
      <c r="K693">
        <v>9</v>
      </c>
      <c r="L693" t="s">
        <v>1659</v>
      </c>
      <c r="M693" t="s">
        <v>410</v>
      </c>
      <c r="N693" t="s">
        <v>78</v>
      </c>
      <c r="O693" t="s">
        <v>79</v>
      </c>
      <c r="P693" t="str">
        <f>UPPER(Table1[[#This Row],[CustomerCountry]])</f>
        <v>UNITED KINGDOM</v>
      </c>
      <c r="Q693" t="s">
        <v>23</v>
      </c>
      <c r="R693" t="s">
        <v>24</v>
      </c>
      <c r="S693" t="s">
        <v>291</v>
      </c>
      <c r="T693" t="s">
        <v>26</v>
      </c>
      <c r="U693" t="s">
        <v>47</v>
      </c>
    </row>
    <row r="694" spans="1:21" x14ac:dyDescent="0.3">
      <c r="A694" t="s">
        <v>1660</v>
      </c>
      <c r="B694" t="str">
        <f>RIGHT(Table1[[#This Row],[OrderNo]],5)</f>
        <v>44654</v>
      </c>
      <c r="C694">
        <v>44654001</v>
      </c>
      <c r="D694">
        <v>1</v>
      </c>
      <c r="E694" s="2">
        <v>2171.29</v>
      </c>
      <c r="F694" s="2">
        <v>3578.27</v>
      </c>
      <c r="G694" s="1">
        <v>43022</v>
      </c>
      <c r="H694" s="6">
        <f>YEAR(Table1[[#This Row],[OrderDate]])</f>
        <v>2017</v>
      </c>
      <c r="I694" s="6">
        <f>MONTH(Table1[[#This Row],[OrderDate]])</f>
        <v>10</v>
      </c>
      <c r="J694" s="1">
        <v>43027</v>
      </c>
      <c r="K694">
        <v>5</v>
      </c>
      <c r="L694" t="s">
        <v>1661</v>
      </c>
      <c r="M694" t="s">
        <v>525</v>
      </c>
      <c r="N694" t="s">
        <v>45</v>
      </c>
      <c r="O694" t="s">
        <v>41</v>
      </c>
      <c r="P694" t="str">
        <f>UPPER(Table1[[#This Row],[CustomerCountry]])</f>
        <v>UNITED STATES</v>
      </c>
      <c r="Q694" t="s">
        <v>23</v>
      </c>
      <c r="R694" t="s">
        <v>24</v>
      </c>
      <c r="S694" t="s">
        <v>84</v>
      </c>
      <c r="T694" t="s">
        <v>26</v>
      </c>
      <c r="U694" t="s">
        <v>27</v>
      </c>
    </row>
    <row r="695" spans="1:21" x14ac:dyDescent="0.3">
      <c r="A695" t="s">
        <v>1662</v>
      </c>
      <c r="B695" t="str">
        <f>RIGHT(Table1[[#This Row],[OrderNo]],5)</f>
        <v>44655</v>
      </c>
      <c r="C695">
        <v>44655001</v>
      </c>
      <c r="D695">
        <v>1</v>
      </c>
      <c r="E695" s="2">
        <v>1912.15</v>
      </c>
      <c r="F695" s="2">
        <v>3399.99</v>
      </c>
      <c r="G695" s="1">
        <v>43022</v>
      </c>
      <c r="H695" s="6">
        <f>YEAR(Table1[[#This Row],[OrderDate]])</f>
        <v>2017</v>
      </c>
      <c r="I695" s="6">
        <f>MONTH(Table1[[#This Row],[OrderDate]])</f>
        <v>10</v>
      </c>
      <c r="J695" s="1">
        <v>43030</v>
      </c>
      <c r="K695">
        <v>8</v>
      </c>
      <c r="L695" t="s">
        <v>1663</v>
      </c>
      <c r="M695" t="s">
        <v>156</v>
      </c>
      <c r="N695" t="s">
        <v>51</v>
      </c>
      <c r="O695" t="s">
        <v>52</v>
      </c>
      <c r="P695" t="str">
        <f>UPPER(Table1[[#This Row],[CustomerCountry]])</f>
        <v>AUSTRALIA</v>
      </c>
      <c r="Q695" t="s">
        <v>23</v>
      </c>
      <c r="R695" t="s">
        <v>33</v>
      </c>
      <c r="S695" t="s">
        <v>34</v>
      </c>
      <c r="T695" t="s">
        <v>35</v>
      </c>
      <c r="U695" t="s">
        <v>36</v>
      </c>
    </row>
    <row r="696" spans="1:21" x14ac:dyDescent="0.3">
      <c r="A696" t="s">
        <v>1664</v>
      </c>
      <c r="B696" t="str">
        <f>RIGHT(Table1[[#This Row],[OrderNo]],5)</f>
        <v>44656</v>
      </c>
      <c r="C696">
        <v>44656001</v>
      </c>
      <c r="D696">
        <v>1</v>
      </c>
      <c r="E696" s="2">
        <v>2171.29</v>
      </c>
      <c r="F696" s="2">
        <v>3578.27</v>
      </c>
      <c r="G696" s="1">
        <v>43022</v>
      </c>
      <c r="H696" s="6">
        <f>YEAR(Table1[[#This Row],[OrderDate]])</f>
        <v>2017</v>
      </c>
      <c r="I696" s="6">
        <f>MONTH(Table1[[#This Row],[OrderDate]])</f>
        <v>10</v>
      </c>
      <c r="J696" s="1">
        <v>43025</v>
      </c>
      <c r="K696">
        <v>3</v>
      </c>
      <c r="L696" t="s">
        <v>1665</v>
      </c>
      <c r="M696" t="s">
        <v>422</v>
      </c>
      <c r="N696" t="s">
        <v>63</v>
      </c>
      <c r="O696" t="s">
        <v>52</v>
      </c>
      <c r="P696" t="str">
        <f>UPPER(Table1[[#This Row],[CustomerCountry]])</f>
        <v>AUSTRALIA</v>
      </c>
      <c r="Q696" t="s">
        <v>23</v>
      </c>
      <c r="R696" t="s">
        <v>24</v>
      </c>
      <c r="S696" t="s">
        <v>55</v>
      </c>
      <c r="T696" t="s">
        <v>26</v>
      </c>
      <c r="U696" t="s">
        <v>27</v>
      </c>
    </row>
    <row r="697" spans="1:21" x14ac:dyDescent="0.3">
      <c r="A697" t="s">
        <v>1666</v>
      </c>
      <c r="B697" t="str">
        <f>RIGHT(Table1[[#This Row],[OrderNo]],5)</f>
        <v>44657</v>
      </c>
      <c r="C697">
        <v>44657001</v>
      </c>
      <c r="D697">
        <v>1</v>
      </c>
      <c r="E697" s="2">
        <v>1898.09</v>
      </c>
      <c r="F697" s="2">
        <v>3374.99</v>
      </c>
      <c r="G697" s="1">
        <v>43022</v>
      </c>
      <c r="H697" s="6">
        <f>YEAR(Table1[[#This Row],[OrderDate]])</f>
        <v>2017</v>
      </c>
      <c r="I697" s="6">
        <f>MONTH(Table1[[#This Row],[OrderDate]])</f>
        <v>10</v>
      </c>
      <c r="J697" s="1">
        <v>43032</v>
      </c>
      <c r="K697">
        <v>10</v>
      </c>
      <c r="L697" t="s">
        <v>1667</v>
      </c>
      <c r="M697" t="s">
        <v>302</v>
      </c>
      <c r="N697" t="s">
        <v>51</v>
      </c>
      <c r="O697" t="s">
        <v>52</v>
      </c>
      <c r="P697" t="str">
        <f>UPPER(Table1[[#This Row],[CustomerCountry]])</f>
        <v>AUSTRALIA</v>
      </c>
      <c r="Q697" t="s">
        <v>23</v>
      </c>
      <c r="R697" t="s">
        <v>33</v>
      </c>
      <c r="S697" t="s">
        <v>160</v>
      </c>
      <c r="T697" t="s">
        <v>1</v>
      </c>
      <c r="U697" t="s">
        <v>36</v>
      </c>
    </row>
    <row r="698" spans="1:21" x14ac:dyDescent="0.3">
      <c r="A698" t="s">
        <v>1668</v>
      </c>
      <c r="B698" t="str">
        <f>RIGHT(Table1[[#This Row],[OrderNo]],5)</f>
        <v>44658</v>
      </c>
      <c r="C698">
        <v>44658001</v>
      </c>
      <c r="D698">
        <v>1</v>
      </c>
      <c r="E698" s="2">
        <v>2171.29</v>
      </c>
      <c r="F698" s="2">
        <v>3578.27</v>
      </c>
      <c r="G698" s="1">
        <v>43022</v>
      </c>
      <c r="H698" s="6">
        <f>YEAR(Table1[[#This Row],[OrderDate]])</f>
        <v>2017</v>
      </c>
      <c r="I698" s="6">
        <f>MONTH(Table1[[#This Row],[OrderDate]])</f>
        <v>10</v>
      </c>
      <c r="J698" s="1">
        <v>43030</v>
      </c>
      <c r="K698">
        <v>8</v>
      </c>
      <c r="L698" t="s">
        <v>1669</v>
      </c>
      <c r="M698" t="s">
        <v>325</v>
      </c>
      <c r="N698" t="s">
        <v>51</v>
      </c>
      <c r="O698" t="s">
        <v>52</v>
      </c>
      <c r="P698" t="str">
        <f>UPPER(Table1[[#This Row],[CustomerCountry]])</f>
        <v>AUSTRALIA</v>
      </c>
      <c r="Q698" t="s">
        <v>23</v>
      </c>
      <c r="R698" t="s">
        <v>24</v>
      </c>
      <c r="S698" t="s">
        <v>71</v>
      </c>
      <c r="T698" t="s">
        <v>26</v>
      </c>
      <c r="U698" t="s">
        <v>27</v>
      </c>
    </row>
    <row r="699" spans="1:21" x14ac:dyDescent="0.3">
      <c r="A699" t="s">
        <v>1670</v>
      </c>
      <c r="B699" t="str">
        <f>RIGHT(Table1[[#This Row],[OrderNo]],5)</f>
        <v>44659</v>
      </c>
      <c r="C699">
        <v>44659001</v>
      </c>
      <c r="D699">
        <v>1</v>
      </c>
      <c r="E699" s="2">
        <v>2171.29</v>
      </c>
      <c r="F699" s="2">
        <v>3578.27</v>
      </c>
      <c r="G699" s="1">
        <v>43022</v>
      </c>
      <c r="H699" s="6">
        <f>YEAR(Table1[[#This Row],[OrderDate]])</f>
        <v>2017</v>
      </c>
      <c r="I699" s="6">
        <f>MONTH(Table1[[#This Row],[OrderDate]])</f>
        <v>10</v>
      </c>
      <c r="J699" s="1">
        <v>43025</v>
      </c>
      <c r="K699">
        <v>3</v>
      </c>
      <c r="L699" t="s">
        <v>1671</v>
      </c>
      <c r="M699" t="s">
        <v>565</v>
      </c>
      <c r="N699" t="s">
        <v>51</v>
      </c>
      <c r="O699" t="s">
        <v>52</v>
      </c>
      <c r="P699" t="str">
        <f>UPPER(Table1[[#This Row],[CustomerCountry]])</f>
        <v>AUSTRALIA</v>
      </c>
      <c r="Q699" t="s">
        <v>23</v>
      </c>
      <c r="R699" t="s">
        <v>24</v>
      </c>
      <c r="S699" t="s">
        <v>84</v>
      </c>
      <c r="T699" t="s">
        <v>26</v>
      </c>
      <c r="U699" t="s">
        <v>27</v>
      </c>
    </row>
    <row r="700" spans="1:21" x14ac:dyDescent="0.3">
      <c r="A700" t="s">
        <v>1672</v>
      </c>
      <c r="B700" t="str">
        <f>RIGHT(Table1[[#This Row],[OrderNo]],5)</f>
        <v>44660</v>
      </c>
      <c r="C700">
        <v>44660001</v>
      </c>
      <c r="D700">
        <v>1</v>
      </c>
      <c r="E700" s="2">
        <v>2171.29</v>
      </c>
      <c r="F700" s="2">
        <v>3578.27</v>
      </c>
      <c r="G700" s="1">
        <v>43023</v>
      </c>
      <c r="H700" s="6">
        <f>YEAR(Table1[[#This Row],[OrderDate]])</f>
        <v>2017</v>
      </c>
      <c r="I700" s="6">
        <f>MONTH(Table1[[#This Row],[OrderDate]])</f>
        <v>10</v>
      </c>
      <c r="J700" s="1">
        <v>43033</v>
      </c>
      <c r="K700">
        <v>10</v>
      </c>
      <c r="L700" t="s">
        <v>1673</v>
      </c>
      <c r="M700" t="s">
        <v>74</v>
      </c>
      <c r="N700" t="s">
        <v>45</v>
      </c>
      <c r="O700" t="s">
        <v>41</v>
      </c>
      <c r="P700" t="str">
        <f>UPPER(Table1[[#This Row],[CustomerCountry]])</f>
        <v>UNITED STATES</v>
      </c>
      <c r="Q700" t="s">
        <v>23</v>
      </c>
      <c r="R700" t="s">
        <v>24</v>
      </c>
      <c r="S700" t="s">
        <v>25</v>
      </c>
      <c r="T700" t="s">
        <v>26</v>
      </c>
      <c r="U700" t="s">
        <v>27</v>
      </c>
    </row>
    <row r="701" spans="1:21" x14ac:dyDescent="0.3">
      <c r="A701" t="s">
        <v>1674</v>
      </c>
      <c r="B701" t="str">
        <f>RIGHT(Table1[[#This Row],[OrderNo]],5)</f>
        <v>44661</v>
      </c>
      <c r="C701">
        <v>44661001</v>
      </c>
      <c r="D701">
        <v>1</v>
      </c>
      <c r="E701" s="2">
        <v>413.15</v>
      </c>
      <c r="F701" s="2">
        <v>699.1</v>
      </c>
      <c r="G701" s="1">
        <v>43023</v>
      </c>
      <c r="H701" s="6">
        <f>YEAR(Table1[[#This Row],[OrderDate]])</f>
        <v>2017</v>
      </c>
      <c r="I701" s="6">
        <f>MONTH(Table1[[#This Row],[OrderDate]])</f>
        <v>10</v>
      </c>
      <c r="J701" s="1">
        <v>43028</v>
      </c>
      <c r="K701">
        <v>5</v>
      </c>
      <c r="L701" t="s">
        <v>1675</v>
      </c>
      <c r="M701" t="s">
        <v>470</v>
      </c>
      <c r="N701" t="s">
        <v>45</v>
      </c>
      <c r="O701" t="s">
        <v>41</v>
      </c>
      <c r="P701" t="str">
        <f>UPPER(Table1[[#This Row],[CustomerCountry]])</f>
        <v>UNITED STATES</v>
      </c>
      <c r="Q701" t="s">
        <v>23</v>
      </c>
      <c r="R701" t="s">
        <v>24</v>
      </c>
      <c r="S701" t="s">
        <v>46</v>
      </c>
      <c r="T701" t="s">
        <v>1</v>
      </c>
      <c r="U701" t="s">
        <v>47</v>
      </c>
    </row>
    <row r="702" spans="1:21" x14ac:dyDescent="0.3">
      <c r="A702" t="s">
        <v>1676</v>
      </c>
      <c r="B702" t="str">
        <f>RIGHT(Table1[[#This Row],[OrderNo]],5)</f>
        <v>44662</v>
      </c>
      <c r="C702">
        <v>44662001</v>
      </c>
      <c r="D702">
        <v>1</v>
      </c>
      <c r="E702" s="2">
        <v>1898.09</v>
      </c>
      <c r="F702" s="2">
        <v>3374.99</v>
      </c>
      <c r="G702" s="1">
        <v>43023</v>
      </c>
      <c r="H702" s="6">
        <f>YEAR(Table1[[#This Row],[OrderDate]])</f>
        <v>2017</v>
      </c>
      <c r="I702" s="6">
        <f>MONTH(Table1[[#This Row],[OrderDate]])</f>
        <v>10</v>
      </c>
      <c r="J702" s="1">
        <v>43028</v>
      </c>
      <c r="K702">
        <v>5</v>
      </c>
      <c r="L702" t="s">
        <v>1677</v>
      </c>
      <c r="M702" t="s">
        <v>302</v>
      </c>
      <c r="N702" t="s">
        <v>51</v>
      </c>
      <c r="O702" t="s">
        <v>52</v>
      </c>
      <c r="P702" t="str">
        <f>UPPER(Table1[[#This Row],[CustomerCountry]])</f>
        <v>AUSTRALIA</v>
      </c>
      <c r="Q702" t="s">
        <v>23</v>
      </c>
      <c r="R702" t="s">
        <v>33</v>
      </c>
      <c r="S702" t="s">
        <v>435</v>
      </c>
      <c r="T702" t="s">
        <v>1</v>
      </c>
      <c r="U702" t="s">
        <v>36</v>
      </c>
    </row>
    <row r="703" spans="1:21" x14ac:dyDescent="0.3">
      <c r="A703" t="s">
        <v>1678</v>
      </c>
      <c r="B703" t="str">
        <f>RIGHT(Table1[[#This Row],[OrderNo]],5)</f>
        <v>44663</v>
      </c>
      <c r="C703">
        <v>44663001</v>
      </c>
      <c r="D703">
        <v>1</v>
      </c>
      <c r="E703" s="2">
        <v>2171.29</v>
      </c>
      <c r="F703" s="2">
        <v>3578.27</v>
      </c>
      <c r="G703" s="1">
        <v>43023</v>
      </c>
      <c r="H703" s="6">
        <f>YEAR(Table1[[#This Row],[OrderDate]])</f>
        <v>2017</v>
      </c>
      <c r="I703" s="6">
        <f>MONTH(Table1[[#This Row],[OrderDate]])</f>
        <v>10</v>
      </c>
      <c r="J703" s="1">
        <v>43033</v>
      </c>
      <c r="K703">
        <v>10</v>
      </c>
      <c r="L703" t="s">
        <v>1679</v>
      </c>
      <c r="M703" t="s">
        <v>434</v>
      </c>
      <c r="N703" t="s">
        <v>51</v>
      </c>
      <c r="O703" t="s">
        <v>52</v>
      </c>
      <c r="P703" t="str">
        <f>UPPER(Table1[[#This Row],[CustomerCountry]])</f>
        <v>AUSTRALIA</v>
      </c>
      <c r="Q703" t="s">
        <v>23</v>
      </c>
      <c r="R703" t="s">
        <v>24</v>
      </c>
      <c r="S703" t="s">
        <v>84</v>
      </c>
      <c r="T703" t="s">
        <v>26</v>
      </c>
      <c r="U703" t="s">
        <v>27</v>
      </c>
    </row>
    <row r="704" spans="1:21" x14ac:dyDescent="0.3">
      <c r="A704" t="s">
        <v>1680</v>
      </c>
      <c r="B704" t="str">
        <f>RIGHT(Table1[[#This Row],[OrderNo]],5)</f>
        <v>44664</v>
      </c>
      <c r="C704">
        <v>44664001</v>
      </c>
      <c r="D704">
        <v>1</v>
      </c>
      <c r="E704" s="2">
        <v>2171.29</v>
      </c>
      <c r="F704" s="2">
        <v>3578.27</v>
      </c>
      <c r="G704" s="1">
        <v>43023</v>
      </c>
      <c r="H704" s="6">
        <f>YEAR(Table1[[#This Row],[OrderDate]])</f>
        <v>2017</v>
      </c>
      <c r="I704" s="6">
        <f>MONTH(Table1[[#This Row],[OrderDate]])</f>
        <v>10</v>
      </c>
      <c r="J704" s="1">
        <v>43033</v>
      </c>
      <c r="K704">
        <v>10</v>
      </c>
      <c r="L704" t="s">
        <v>1681</v>
      </c>
      <c r="M704" t="s">
        <v>434</v>
      </c>
      <c r="N704" t="s">
        <v>51</v>
      </c>
      <c r="O704" t="s">
        <v>52</v>
      </c>
      <c r="P704" t="str">
        <f>UPPER(Table1[[#This Row],[CustomerCountry]])</f>
        <v>AUSTRALIA</v>
      </c>
      <c r="Q704" t="s">
        <v>23</v>
      </c>
      <c r="R704" t="s">
        <v>24</v>
      </c>
      <c r="S704" t="s">
        <v>55</v>
      </c>
      <c r="T704" t="s">
        <v>26</v>
      </c>
      <c r="U704" t="s">
        <v>27</v>
      </c>
    </row>
    <row r="705" spans="1:21" x14ac:dyDescent="0.3">
      <c r="A705" t="s">
        <v>1682</v>
      </c>
      <c r="B705" t="str">
        <f>RIGHT(Table1[[#This Row],[OrderNo]],5)</f>
        <v>44665</v>
      </c>
      <c r="C705">
        <v>44665001</v>
      </c>
      <c r="D705">
        <v>1</v>
      </c>
      <c r="E705" s="2">
        <v>413.15</v>
      </c>
      <c r="F705" s="2">
        <v>699.1</v>
      </c>
      <c r="G705" s="1">
        <v>43023</v>
      </c>
      <c r="H705" s="6">
        <f>YEAR(Table1[[#This Row],[OrderDate]])</f>
        <v>2017</v>
      </c>
      <c r="I705" s="6">
        <f>MONTH(Table1[[#This Row],[OrderDate]])</f>
        <v>10</v>
      </c>
      <c r="J705" s="1">
        <v>43032</v>
      </c>
      <c r="K705">
        <v>9</v>
      </c>
      <c r="L705" t="s">
        <v>1683</v>
      </c>
      <c r="M705" t="s">
        <v>87</v>
      </c>
      <c r="N705" t="s">
        <v>51</v>
      </c>
      <c r="O705" t="s">
        <v>52</v>
      </c>
      <c r="P705" t="str">
        <f>UPPER(Table1[[#This Row],[CustomerCountry]])</f>
        <v>AUSTRALIA</v>
      </c>
      <c r="Q705" t="s">
        <v>23</v>
      </c>
      <c r="R705" t="s">
        <v>24</v>
      </c>
      <c r="S705" t="s">
        <v>507</v>
      </c>
      <c r="T705" t="s">
        <v>1</v>
      </c>
      <c r="U705" t="s">
        <v>47</v>
      </c>
    </row>
    <row r="706" spans="1:21" x14ac:dyDescent="0.3">
      <c r="A706" t="s">
        <v>1684</v>
      </c>
      <c r="B706" t="str">
        <f>RIGHT(Table1[[#This Row],[OrderNo]],5)</f>
        <v>44666</v>
      </c>
      <c r="C706">
        <v>44666001</v>
      </c>
      <c r="D706">
        <v>1</v>
      </c>
      <c r="E706" s="2">
        <v>2171.29</v>
      </c>
      <c r="F706" s="2">
        <v>3578.27</v>
      </c>
      <c r="G706" s="1">
        <v>43024</v>
      </c>
      <c r="H706" s="6">
        <f>YEAR(Table1[[#This Row],[OrderDate]])</f>
        <v>2017</v>
      </c>
      <c r="I706" s="6">
        <f>MONTH(Table1[[#This Row],[OrderDate]])</f>
        <v>10</v>
      </c>
      <c r="J706" s="1">
        <v>43032</v>
      </c>
      <c r="K706">
        <v>8</v>
      </c>
      <c r="L706" t="s">
        <v>1685</v>
      </c>
      <c r="M706" t="s">
        <v>655</v>
      </c>
      <c r="N706" t="s">
        <v>45</v>
      </c>
      <c r="O706" t="s">
        <v>41</v>
      </c>
      <c r="P706" t="str">
        <f>UPPER(Table1[[#This Row],[CustomerCountry]])</f>
        <v>UNITED STATES</v>
      </c>
      <c r="Q706" t="s">
        <v>23</v>
      </c>
      <c r="R706" t="s">
        <v>24</v>
      </c>
      <c r="S706" t="s">
        <v>84</v>
      </c>
      <c r="T706" t="s">
        <v>26</v>
      </c>
      <c r="U706" t="s">
        <v>27</v>
      </c>
    </row>
    <row r="707" spans="1:21" x14ac:dyDescent="0.3">
      <c r="A707" t="s">
        <v>1686</v>
      </c>
      <c r="B707" t="str">
        <f>RIGHT(Table1[[#This Row],[OrderNo]],5)</f>
        <v>44667</v>
      </c>
      <c r="C707">
        <v>44667001</v>
      </c>
      <c r="D707">
        <v>1</v>
      </c>
      <c r="E707" s="2">
        <v>2171.29</v>
      </c>
      <c r="F707" s="2">
        <v>3578.27</v>
      </c>
      <c r="G707" s="1">
        <v>43024</v>
      </c>
      <c r="H707" s="6">
        <f>YEAR(Table1[[#This Row],[OrderDate]])</f>
        <v>2017</v>
      </c>
      <c r="I707" s="6">
        <f>MONTH(Table1[[#This Row],[OrderDate]])</f>
        <v>10</v>
      </c>
      <c r="J707" s="1">
        <v>43027</v>
      </c>
      <c r="K707">
        <v>3</v>
      </c>
      <c r="L707" t="s">
        <v>1687</v>
      </c>
      <c r="M707" t="s">
        <v>558</v>
      </c>
      <c r="N707" t="s">
        <v>45</v>
      </c>
      <c r="O707" t="s">
        <v>41</v>
      </c>
      <c r="P707" t="str">
        <f>UPPER(Table1[[#This Row],[CustomerCountry]])</f>
        <v>UNITED STATES</v>
      </c>
      <c r="Q707" t="s">
        <v>23</v>
      </c>
      <c r="R707" t="s">
        <v>24</v>
      </c>
      <c r="S707" t="s">
        <v>25</v>
      </c>
      <c r="T707" t="s">
        <v>26</v>
      </c>
      <c r="U707" t="s">
        <v>27</v>
      </c>
    </row>
    <row r="708" spans="1:21" x14ac:dyDescent="0.3">
      <c r="A708" t="s">
        <v>1688</v>
      </c>
      <c r="B708" t="str">
        <f>RIGHT(Table1[[#This Row],[OrderNo]],5)</f>
        <v>44668</v>
      </c>
      <c r="C708">
        <v>44668001</v>
      </c>
      <c r="D708">
        <v>1</v>
      </c>
      <c r="E708" s="2">
        <v>2171.29</v>
      </c>
      <c r="F708" s="2">
        <v>3578.27</v>
      </c>
      <c r="G708" s="1">
        <v>43024</v>
      </c>
      <c r="H708" s="6">
        <f>YEAR(Table1[[#This Row],[OrderDate]])</f>
        <v>2017</v>
      </c>
      <c r="I708" s="6">
        <f>MONTH(Table1[[#This Row],[OrderDate]])</f>
        <v>10</v>
      </c>
      <c r="J708" s="1">
        <v>43027</v>
      </c>
      <c r="K708">
        <v>3</v>
      </c>
      <c r="L708" t="s">
        <v>1689</v>
      </c>
      <c r="M708" t="s">
        <v>1690</v>
      </c>
      <c r="N708" t="s">
        <v>45</v>
      </c>
      <c r="O708" t="s">
        <v>41</v>
      </c>
      <c r="P708" t="str">
        <f>UPPER(Table1[[#This Row],[CustomerCountry]])</f>
        <v>UNITED STATES</v>
      </c>
      <c r="Q708" t="s">
        <v>23</v>
      </c>
      <c r="R708" t="s">
        <v>24</v>
      </c>
      <c r="S708" t="s">
        <v>84</v>
      </c>
      <c r="T708" t="s">
        <v>26</v>
      </c>
      <c r="U708" t="s">
        <v>27</v>
      </c>
    </row>
    <row r="709" spans="1:21" x14ac:dyDescent="0.3">
      <c r="A709" t="s">
        <v>1691</v>
      </c>
      <c r="B709" t="str">
        <f>RIGHT(Table1[[#This Row],[OrderNo]],5)</f>
        <v>44669</v>
      </c>
      <c r="C709">
        <v>44669001</v>
      </c>
      <c r="D709">
        <v>1</v>
      </c>
      <c r="E709" s="2">
        <v>1898.09</v>
      </c>
      <c r="F709" s="2">
        <v>3374.99</v>
      </c>
      <c r="G709" s="1">
        <v>43024</v>
      </c>
      <c r="H709" s="6">
        <f>YEAR(Table1[[#This Row],[OrderDate]])</f>
        <v>2017</v>
      </c>
      <c r="I709" s="6">
        <f>MONTH(Table1[[#This Row],[OrderDate]])</f>
        <v>10</v>
      </c>
      <c r="J709" s="1">
        <v>43029</v>
      </c>
      <c r="K709">
        <v>5</v>
      </c>
      <c r="L709" t="s">
        <v>1692</v>
      </c>
      <c r="M709" t="s">
        <v>1166</v>
      </c>
      <c r="N709" t="s">
        <v>45</v>
      </c>
      <c r="O709" t="s">
        <v>41</v>
      </c>
      <c r="P709" t="str">
        <f>UPPER(Table1[[#This Row],[CustomerCountry]])</f>
        <v>UNITED STATES</v>
      </c>
      <c r="Q709" t="s">
        <v>23</v>
      </c>
      <c r="R709" t="s">
        <v>33</v>
      </c>
      <c r="S709" t="s">
        <v>160</v>
      </c>
      <c r="T709" t="s">
        <v>1</v>
      </c>
      <c r="U709" t="s">
        <v>36</v>
      </c>
    </row>
    <row r="710" spans="1:21" x14ac:dyDescent="0.3">
      <c r="A710" t="s">
        <v>1693</v>
      </c>
      <c r="B710" t="str">
        <f>RIGHT(Table1[[#This Row],[OrderNo]],5)</f>
        <v>44670</v>
      </c>
      <c r="C710">
        <v>44670001</v>
      </c>
      <c r="D710">
        <v>1</v>
      </c>
      <c r="E710" s="2">
        <v>2171.29</v>
      </c>
      <c r="F710" s="2">
        <v>3578.27</v>
      </c>
      <c r="G710" s="1">
        <v>43024</v>
      </c>
      <c r="H710" s="6">
        <f>YEAR(Table1[[#This Row],[OrderDate]])</f>
        <v>2017</v>
      </c>
      <c r="I710" s="6">
        <f>MONTH(Table1[[#This Row],[OrderDate]])</f>
        <v>10</v>
      </c>
      <c r="J710" s="1">
        <v>43027</v>
      </c>
      <c r="K710">
        <v>3</v>
      </c>
      <c r="L710" t="s">
        <v>1694</v>
      </c>
      <c r="M710" t="s">
        <v>144</v>
      </c>
      <c r="N710" t="s">
        <v>63</v>
      </c>
      <c r="O710" t="s">
        <v>52</v>
      </c>
      <c r="P710" t="str">
        <f>UPPER(Table1[[#This Row],[CustomerCountry]])</f>
        <v>AUSTRALIA</v>
      </c>
      <c r="Q710" t="s">
        <v>23</v>
      </c>
      <c r="R710" t="s">
        <v>24</v>
      </c>
      <c r="S710" t="s">
        <v>84</v>
      </c>
      <c r="T710" t="s">
        <v>26</v>
      </c>
      <c r="U710" t="s">
        <v>27</v>
      </c>
    </row>
    <row r="711" spans="1:21" x14ac:dyDescent="0.3">
      <c r="A711" t="s">
        <v>1695</v>
      </c>
      <c r="B711" t="str">
        <f>RIGHT(Table1[[#This Row],[OrderNo]],5)</f>
        <v>44671</v>
      </c>
      <c r="C711">
        <v>44671001</v>
      </c>
      <c r="D711">
        <v>1</v>
      </c>
      <c r="E711" s="2">
        <v>2171.29</v>
      </c>
      <c r="F711" s="2">
        <v>3578.27</v>
      </c>
      <c r="G711" s="1">
        <v>43024</v>
      </c>
      <c r="H711" s="6">
        <f>YEAR(Table1[[#This Row],[OrderDate]])</f>
        <v>2017</v>
      </c>
      <c r="I711" s="6">
        <f>MONTH(Table1[[#This Row],[OrderDate]])</f>
        <v>10</v>
      </c>
      <c r="J711" s="1">
        <v>43030</v>
      </c>
      <c r="K711">
        <v>6</v>
      </c>
      <c r="L711" t="s">
        <v>1696</v>
      </c>
      <c r="M711" t="s">
        <v>344</v>
      </c>
      <c r="N711" t="s">
        <v>106</v>
      </c>
      <c r="O711" t="s">
        <v>52</v>
      </c>
      <c r="P711" t="str">
        <f>UPPER(Table1[[#This Row],[CustomerCountry]])</f>
        <v>AUSTRALIA</v>
      </c>
      <c r="Q711" t="s">
        <v>23</v>
      </c>
      <c r="R711" t="s">
        <v>24</v>
      </c>
      <c r="S711" t="s">
        <v>55</v>
      </c>
      <c r="T711" t="s">
        <v>26</v>
      </c>
      <c r="U711" t="s">
        <v>27</v>
      </c>
    </row>
    <row r="712" spans="1:21" x14ac:dyDescent="0.3">
      <c r="A712" t="s">
        <v>1697</v>
      </c>
      <c r="B712" t="str">
        <f>RIGHT(Table1[[#This Row],[OrderNo]],5)</f>
        <v>44672</v>
      </c>
      <c r="C712">
        <v>44672001</v>
      </c>
      <c r="D712">
        <v>1</v>
      </c>
      <c r="E712" s="2">
        <v>2171.29</v>
      </c>
      <c r="F712" s="2">
        <v>3578.27</v>
      </c>
      <c r="G712" s="1">
        <v>43024</v>
      </c>
      <c r="H712" s="6">
        <f>YEAR(Table1[[#This Row],[OrderDate]])</f>
        <v>2017</v>
      </c>
      <c r="I712" s="6">
        <f>MONTH(Table1[[#This Row],[OrderDate]])</f>
        <v>10</v>
      </c>
      <c r="J712" s="1">
        <v>43030</v>
      </c>
      <c r="K712">
        <v>6</v>
      </c>
      <c r="L712" t="s">
        <v>1698</v>
      </c>
      <c r="M712" t="s">
        <v>1194</v>
      </c>
      <c r="N712" t="s">
        <v>51</v>
      </c>
      <c r="O712" t="s">
        <v>52</v>
      </c>
      <c r="P712" t="str">
        <f>UPPER(Table1[[#This Row],[CustomerCountry]])</f>
        <v>AUSTRALIA</v>
      </c>
      <c r="Q712" t="s">
        <v>23</v>
      </c>
      <c r="R712" t="s">
        <v>24</v>
      </c>
      <c r="S712" t="s">
        <v>25</v>
      </c>
      <c r="T712" t="s">
        <v>26</v>
      </c>
      <c r="U712" t="s">
        <v>27</v>
      </c>
    </row>
    <row r="713" spans="1:21" x14ac:dyDescent="0.3">
      <c r="A713" t="s">
        <v>1699</v>
      </c>
      <c r="B713" t="str">
        <f>RIGHT(Table1[[#This Row],[OrderNo]],5)</f>
        <v>44673</v>
      </c>
      <c r="C713">
        <v>44673001</v>
      </c>
      <c r="D713">
        <v>1</v>
      </c>
      <c r="E713" s="2">
        <v>2171.29</v>
      </c>
      <c r="F713" s="2">
        <v>3578.27</v>
      </c>
      <c r="G713" s="1">
        <v>43025</v>
      </c>
      <c r="H713" s="6">
        <f>YEAR(Table1[[#This Row],[OrderDate]])</f>
        <v>2017</v>
      </c>
      <c r="I713" s="6">
        <f>MONTH(Table1[[#This Row],[OrderDate]])</f>
        <v>10</v>
      </c>
      <c r="J713" s="1">
        <v>43034</v>
      </c>
      <c r="K713">
        <v>9</v>
      </c>
      <c r="L713" t="s">
        <v>1700</v>
      </c>
      <c r="M713" t="s">
        <v>372</v>
      </c>
      <c r="N713" t="s">
        <v>282</v>
      </c>
      <c r="O713" t="s">
        <v>96</v>
      </c>
      <c r="P713" t="str">
        <f>UPPER(Table1[[#This Row],[CustomerCountry]])</f>
        <v>GERMANY</v>
      </c>
      <c r="Q713" t="s">
        <v>23</v>
      </c>
      <c r="R713" t="s">
        <v>24</v>
      </c>
      <c r="S713" t="s">
        <v>88</v>
      </c>
      <c r="T713" t="s">
        <v>26</v>
      </c>
      <c r="U713" t="s">
        <v>27</v>
      </c>
    </row>
    <row r="714" spans="1:21" x14ac:dyDescent="0.3">
      <c r="A714" t="s">
        <v>1701</v>
      </c>
      <c r="B714" t="str">
        <f>RIGHT(Table1[[#This Row],[OrderNo]],5)</f>
        <v>44674</v>
      </c>
      <c r="C714">
        <v>44674001</v>
      </c>
      <c r="D714">
        <v>1</v>
      </c>
      <c r="E714" s="2">
        <v>2171.29</v>
      </c>
      <c r="F714" s="2">
        <v>3578.27</v>
      </c>
      <c r="G714" s="1">
        <v>43025</v>
      </c>
      <c r="H714" s="6">
        <f>YEAR(Table1[[#This Row],[OrderDate]])</f>
        <v>2017</v>
      </c>
      <c r="I714" s="6">
        <f>MONTH(Table1[[#This Row],[OrderDate]])</f>
        <v>10</v>
      </c>
      <c r="J714" s="1">
        <v>43035</v>
      </c>
      <c r="K714">
        <v>10</v>
      </c>
      <c r="L714" t="s">
        <v>1702</v>
      </c>
      <c r="M714" t="s">
        <v>141</v>
      </c>
      <c r="N714" t="s">
        <v>45</v>
      </c>
      <c r="O714" t="s">
        <v>41</v>
      </c>
      <c r="P714" t="str">
        <f>UPPER(Table1[[#This Row],[CustomerCountry]])</f>
        <v>UNITED STATES</v>
      </c>
      <c r="Q714" t="s">
        <v>23</v>
      </c>
      <c r="R714" t="s">
        <v>24</v>
      </c>
      <c r="S714" t="s">
        <v>88</v>
      </c>
      <c r="T714" t="s">
        <v>26</v>
      </c>
      <c r="U714" t="s">
        <v>27</v>
      </c>
    </row>
    <row r="715" spans="1:21" x14ac:dyDescent="0.3">
      <c r="A715" t="s">
        <v>1703</v>
      </c>
      <c r="B715" t="str">
        <f>RIGHT(Table1[[#This Row],[OrderNo]],5)</f>
        <v>44675</v>
      </c>
      <c r="C715">
        <v>44675001</v>
      </c>
      <c r="D715">
        <v>1</v>
      </c>
      <c r="E715" s="2">
        <v>413.15</v>
      </c>
      <c r="F715" s="2">
        <v>699.1</v>
      </c>
      <c r="G715" s="1">
        <v>43025</v>
      </c>
      <c r="H715" s="6">
        <f>YEAR(Table1[[#This Row],[OrderDate]])</f>
        <v>2017</v>
      </c>
      <c r="I715" s="6">
        <f>MONTH(Table1[[#This Row],[OrderDate]])</f>
        <v>10</v>
      </c>
      <c r="J715" s="1">
        <v>43034</v>
      </c>
      <c r="K715">
        <v>9</v>
      </c>
      <c r="L715" t="s">
        <v>1704</v>
      </c>
      <c r="M715" t="s">
        <v>184</v>
      </c>
      <c r="N715" t="s">
        <v>51</v>
      </c>
      <c r="O715" t="s">
        <v>52</v>
      </c>
      <c r="P715" t="str">
        <f>UPPER(Table1[[#This Row],[CustomerCountry]])</f>
        <v>AUSTRALIA</v>
      </c>
      <c r="Q715" t="s">
        <v>23</v>
      </c>
      <c r="R715" t="s">
        <v>24</v>
      </c>
      <c r="S715" t="s">
        <v>46</v>
      </c>
      <c r="T715" t="s">
        <v>1</v>
      </c>
      <c r="U715" t="s">
        <v>47</v>
      </c>
    </row>
    <row r="716" spans="1:21" x14ac:dyDescent="0.3">
      <c r="A716" t="s">
        <v>1705</v>
      </c>
      <c r="B716" t="str">
        <f>RIGHT(Table1[[#This Row],[OrderNo]],5)</f>
        <v>44676</v>
      </c>
      <c r="C716">
        <v>44676001</v>
      </c>
      <c r="D716">
        <v>1</v>
      </c>
      <c r="E716" s="2">
        <v>2171.29</v>
      </c>
      <c r="F716" s="2">
        <v>3578.27</v>
      </c>
      <c r="G716" s="1">
        <v>43025</v>
      </c>
      <c r="H716" s="6">
        <f>YEAR(Table1[[#This Row],[OrderDate]])</f>
        <v>2017</v>
      </c>
      <c r="I716" s="6">
        <f>MONTH(Table1[[#This Row],[OrderDate]])</f>
        <v>10</v>
      </c>
      <c r="J716" s="1">
        <v>43031</v>
      </c>
      <c r="K716">
        <v>6</v>
      </c>
      <c r="L716" t="s">
        <v>1706</v>
      </c>
      <c r="M716" t="s">
        <v>391</v>
      </c>
      <c r="N716" t="s">
        <v>51</v>
      </c>
      <c r="O716" t="s">
        <v>52</v>
      </c>
      <c r="P716" t="str">
        <f>UPPER(Table1[[#This Row],[CustomerCountry]])</f>
        <v>AUSTRALIA</v>
      </c>
      <c r="Q716" t="s">
        <v>23</v>
      </c>
      <c r="R716" t="s">
        <v>24</v>
      </c>
      <c r="S716" t="s">
        <v>71</v>
      </c>
      <c r="T716" t="s">
        <v>26</v>
      </c>
      <c r="U716" t="s">
        <v>27</v>
      </c>
    </row>
    <row r="717" spans="1:21" x14ac:dyDescent="0.3">
      <c r="A717" t="s">
        <v>1707</v>
      </c>
      <c r="B717" t="str">
        <f>RIGHT(Table1[[#This Row],[OrderNo]],5)</f>
        <v>44677</v>
      </c>
      <c r="C717">
        <v>44677001</v>
      </c>
      <c r="D717">
        <v>1</v>
      </c>
      <c r="E717" s="2">
        <v>2171.29</v>
      </c>
      <c r="F717" s="2">
        <v>3578.27</v>
      </c>
      <c r="G717" s="1">
        <v>43026</v>
      </c>
      <c r="H717" s="6">
        <f>YEAR(Table1[[#This Row],[OrderDate]])</f>
        <v>2017</v>
      </c>
      <c r="I717" s="6">
        <f>MONTH(Table1[[#This Row],[OrderDate]])</f>
        <v>10</v>
      </c>
      <c r="J717" s="1">
        <v>43035</v>
      </c>
      <c r="K717">
        <v>9</v>
      </c>
      <c r="L717" t="s">
        <v>1708</v>
      </c>
      <c r="M717" t="s">
        <v>264</v>
      </c>
      <c r="N717" t="s">
        <v>22</v>
      </c>
      <c r="O717" t="s">
        <v>0</v>
      </c>
      <c r="P717" t="str">
        <f>UPPER(Table1[[#This Row],[CustomerCountry]])</f>
        <v>CANADA</v>
      </c>
      <c r="Q717" t="s">
        <v>23</v>
      </c>
      <c r="R717" t="s">
        <v>24</v>
      </c>
      <c r="S717" t="s">
        <v>25</v>
      </c>
      <c r="T717" t="s">
        <v>26</v>
      </c>
      <c r="U717" t="s">
        <v>27</v>
      </c>
    </row>
    <row r="718" spans="1:21" x14ac:dyDescent="0.3">
      <c r="A718" t="s">
        <v>1709</v>
      </c>
      <c r="B718" t="str">
        <f>RIGHT(Table1[[#This Row],[OrderNo]],5)</f>
        <v>44678</v>
      </c>
      <c r="C718">
        <v>44678001</v>
      </c>
      <c r="D718">
        <v>1</v>
      </c>
      <c r="E718" s="2">
        <v>2171.29</v>
      </c>
      <c r="F718" s="2">
        <v>3578.27</v>
      </c>
      <c r="G718" s="1">
        <v>43026</v>
      </c>
      <c r="H718" s="6">
        <f>YEAR(Table1[[#This Row],[OrderDate]])</f>
        <v>2017</v>
      </c>
      <c r="I718" s="6">
        <f>MONTH(Table1[[#This Row],[OrderDate]])</f>
        <v>10</v>
      </c>
      <c r="J718" s="1">
        <v>43033</v>
      </c>
      <c r="K718">
        <v>7</v>
      </c>
      <c r="L718" t="s">
        <v>1710</v>
      </c>
      <c r="M718" t="s">
        <v>264</v>
      </c>
      <c r="N718" t="s">
        <v>22</v>
      </c>
      <c r="O718" t="s">
        <v>0</v>
      </c>
      <c r="P718" t="str">
        <f>UPPER(Table1[[#This Row],[CustomerCountry]])</f>
        <v>CANADA</v>
      </c>
      <c r="Q718" t="s">
        <v>23</v>
      </c>
      <c r="R718" t="s">
        <v>24</v>
      </c>
      <c r="S718" t="s">
        <v>25</v>
      </c>
      <c r="T718" t="s">
        <v>26</v>
      </c>
      <c r="U718" t="s">
        <v>27</v>
      </c>
    </row>
    <row r="719" spans="1:21" x14ac:dyDescent="0.3">
      <c r="A719" t="s">
        <v>1711</v>
      </c>
      <c r="B719" t="str">
        <f>RIGHT(Table1[[#This Row],[OrderNo]],5)</f>
        <v>44679</v>
      </c>
      <c r="C719">
        <v>44679001</v>
      </c>
      <c r="D719">
        <v>1</v>
      </c>
      <c r="E719" s="2">
        <v>1912.15</v>
      </c>
      <c r="F719" s="2">
        <v>3399.99</v>
      </c>
      <c r="G719" s="1">
        <v>43026</v>
      </c>
      <c r="H719" s="6">
        <f>YEAR(Table1[[#This Row],[OrderDate]])</f>
        <v>2017</v>
      </c>
      <c r="I719" s="6">
        <f>MONTH(Table1[[#This Row],[OrderDate]])</f>
        <v>10</v>
      </c>
      <c r="J719" s="1">
        <v>43032</v>
      </c>
      <c r="K719">
        <v>6</v>
      </c>
      <c r="L719" t="s">
        <v>1712</v>
      </c>
      <c r="M719" t="s">
        <v>193</v>
      </c>
      <c r="N719" t="s">
        <v>106</v>
      </c>
      <c r="O719" t="s">
        <v>52</v>
      </c>
      <c r="P719" t="str">
        <f>UPPER(Table1[[#This Row],[CustomerCountry]])</f>
        <v>AUSTRALIA</v>
      </c>
      <c r="Q719" t="s">
        <v>23</v>
      </c>
      <c r="R719" t="s">
        <v>33</v>
      </c>
      <c r="S719" t="s">
        <v>34</v>
      </c>
      <c r="T719" t="s">
        <v>35</v>
      </c>
      <c r="U719" t="s">
        <v>36</v>
      </c>
    </row>
    <row r="720" spans="1:21" x14ac:dyDescent="0.3">
      <c r="A720" t="s">
        <v>1713</v>
      </c>
      <c r="B720" t="str">
        <f>RIGHT(Table1[[#This Row],[OrderNo]],5)</f>
        <v>44680</v>
      </c>
      <c r="C720">
        <v>44680001</v>
      </c>
      <c r="D720">
        <v>1</v>
      </c>
      <c r="E720" s="2">
        <v>2171.29</v>
      </c>
      <c r="F720" s="2">
        <v>3578.27</v>
      </c>
      <c r="G720" s="1">
        <v>43027</v>
      </c>
      <c r="H720" s="6">
        <f>YEAR(Table1[[#This Row],[OrderDate]])</f>
        <v>2017</v>
      </c>
      <c r="I720" s="6">
        <f>MONTH(Table1[[#This Row],[OrderDate]])</f>
        <v>10</v>
      </c>
      <c r="J720" s="1">
        <v>43035</v>
      </c>
      <c r="K720">
        <v>8</v>
      </c>
      <c r="L720" t="s">
        <v>1714</v>
      </c>
      <c r="M720" t="s">
        <v>294</v>
      </c>
      <c r="N720" t="s">
        <v>178</v>
      </c>
      <c r="O720" t="s">
        <v>32</v>
      </c>
      <c r="P720" t="str">
        <f>UPPER(Table1[[#This Row],[CustomerCountry]])</f>
        <v>FRANCE</v>
      </c>
      <c r="Q720" t="s">
        <v>23</v>
      </c>
      <c r="R720" t="s">
        <v>24</v>
      </c>
      <c r="S720" t="s">
        <v>71</v>
      </c>
      <c r="T720" t="s">
        <v>26</v>
      </c>
      <c r="U720" t="s">
        <v>27</v>
      </c>
    </row>
    <row r="721" spans="1:21" x14ac:dyDescent="0.3">
      <c r="A721" t="s">
        <v>1715</v>
      </c>
      <c r="B721" t="str">
        <f>RIGHT(Table1[[#This Row],[OrderNo]],5)</f>
        <v>44681</v>
      </c>
      <c r="C721">
        <v>44681001</v>
      </c>
      <c r="D721">
        <v>1</v>
      </c>
      <c r="E721" s="2">
        <v>413.15</v>
      </c>
      <c r="F721" s="2">
        <v>699.1</v>
      </c>
      <c r="G721" s="1">
        <v>43027</v>
      </c>
      <c r="H721" s="6">
        <f>YEAR(Table1[[#This Row],[OrderDate]])</f>
        <v>2017</v>
      </c>
      <c r="I721" s="6">
        <f>MONTH(Table1[[#This Row],[OrderDate]])</f>
        <v>10</v>
      </c>
      <c r="J721" s="1">
        <v>43036</v>
      </c>
      <c r="K721">
        <v>9</v>
      </c>
      <c r="L721" t="s">
        <v>1716</v>
      </c>
      <c r="M721" t="s">
        <v>1637</v>
      </c>
      <c r="N721" t="s">
        <v>1717</v>
      </c>
      <c r="O721" t="s">
        <v>32</v>
      </c>
      <c r="P721" t="str">
        <f>UPPER(Table1[[#This Row],[CustomerCountry]])</f>
        <v>FRANCE</v>
      </c>
      <c r="Q721" t="s">
        <v>23</v>
      </c>
      <c r="R721" t="s">
        <v>24</v>
      </c>
      <c r="S721" t="s">
        <v>337</v>
      </c>
      <c r="T721" t="s">
        <v>1</v>
      </c>
      <c r="U721" t="s">
        <v>47</v>
      </c>
    </row>
    <row r="722" spans="1:21" x14ac:dyDescent="0.3">
      <c r="A722" t="s">
        <v>1718</v>
      </c>
      <c r="B722" t="str">
        <f>RIGHT(Table1[[#This Row],[OrderNo]],5)</f>
        <v>44682</v>
      </c>
      <c r="C722">
        <v>44682001</v>
      </c>
      <c r="D722">
        <v>1</v>
      </c>
      <c r="E722" s="2">
        <v>2171.29</v>
      </c>
      <c r="F722" s="2">
        <v>3578.27</v>
      </c>
      <c r="G722" s="1">
        <v>43027</v>
      </c>
      <c r="H722" s="6">
        <f>YEAR(Table1[[#This Row],[OrderDate]])</f>
        <v>2017</v>
      </c>
      <c r="I722" s="6">
        <f>MONTH(Table1[[#This Row],[OrderDate]])</f>
        <v>10</v>
      </c>
      <c r="J722" s="1">
        <v>43032</v>
      </c>
      <c r="K722">
        <v>5</v>
      </c>
      <c r="L722" t="s">
        <v>1719</v>
      </c>
      <c r="M722" t="s">
        <v>1720</v>
      </c>
      <c r="N722" t="s">
        <v>45</v>
      </c>
      <c r="O722" t="s">
        <v>41</v>
      </c>
      <c r="P722" t="str">
        <f>UPPER(Table1[[#This Row],[CustomerCountry]])</f>
        <v>UNITED STATES</v>
      </c>
      <c r="Q722" t="s">
        <v>23</v>
      </c>
      <c r="R722" t="s">
        <v>24</v>
      </c>
      <c r="S722" t="s">
        <v>25</v>
      </c>
      <c r="T722" t="s">
        <v>26</v>
      </c>
      <c r="U722" t="s">
        <v>27</v>
      </c>
    </row>
    <row r="723" spans="1:21" x14ac:dyDescent="0.3">
      <c r="A723" t="s">
        <v>1721</v>
      </c>
      <c r="B723" t="str">
        <f>RIGHT(Table1[[#This Row],[OrderNo]],5)</f>
        <v>44683</v>
      </c>
      <c r="C723">
        <v>44683001</v>
      </c>
      <c r="D723">
        <v>1</v>
      </c>
      <c r="E723" s="2">
        <v>2171.29</v>
      </c>
      <c r="F723" s="2">
        <v>3578.27</v>
      </c>
      <c r="G723" s="1">
        <v>43027</v>
      </c>
      <c r="H723" s="6">
        <f>YEAR(Table1[[#This Row],[OrderDate]])</f>
        <v>2017</v>
      </c>
      <c r="I723" s="6">
        <f>MONTH(Table1[[#This Row],[OrderDate]])</f>
        <v>10</v>
      </c>
      <c r="J723" s="1">
        <v>43029</v>
      </c>
      <c r="K723">
        <v>2</v>
      </c>
      <c r="L723" t="s">
        <v>1722</v>
      </c>
      <c r="M723" t="s">
        <v>996</v>
      </c>
      <c r="N723" t="s">
        <v>45</v>
      </c>
      <c r="O723" t="s">
        <v>41</v>
      </c>
      <c r="P723" t="str">
        <f>UPPER(Table1[[#This Row],[CustomerCountry]])</f>
        <v>UNITED STATES</v>
      </c>
      <c r="Q723" t="s">
        <v>23</v>
      </c>
      <c r="R723" t="s">
        <v>24</v>
      </c>
      <c r="S723" t="s">
        <v>71</v>
      </c>
      <c r="T723" t="s">
        <v>26</v>
      </c>
      <c r="U723" t="s">
        <v>27</v>
      </c>
    </row>
    <row r="724" spans="1:21" x14ac:dyDescent="0.3">
      <c r="A724" t="s">
        <v>1723</v>
      </c>
      <c r="B724" t="str">
        <f>RIGHT(Table1[[#This Row],[OrderNo]],5)</f>
        <v>44684</v>
      </c>
      <c r="C724">
        <v>44684001</v>
      </c>
      <c r="D724">
        <v>1</v>
      </c>
      <c r="E724" s="2">
        <v>2171.29</v>
      </c>
      <c r="F724" s="2">
        <v>3578.27</v>
      </c>
      <c r="G724" s="1">
        <v>43027</v>
      </c>
      <c r="H724" s="6">
        <f>YEAR(Table1[[#This Row],[OrderDate]])</f>
        <v>2017</v>
      </c>
      <c r="I724" s="6">
        <f>MONTH(Table1[[#This Row],[OrderDate]])</f>
        <v>10</v>
      </c>
      <c r="J724" s="1">
        <v>43033</v>
      </c>
      <c r="K724">
        <v>6</v>
      </c>
      <c r="L724" t="s">
        <v>1724</v>
      </c>
      <c r="M724" t="s">
        <v>1725</v>
      </c>
      <c r="N724" t="s">
        <v>45</v>
      </c>
      <c r="O724" t="s">
        <v>41</v>
      </c>
      <c r="P724" t="str">
        <f>UPPER(Table1[[#This Row],[CustomerCountry]])</f>
        <v>UNITED STATES</v>
      </c>
      <c r="Q724" t="s">
        <v>23</v>
      </c>
      <c r="R724" t="s">
        <v>24</v>
      </c>
      <c r="S724" t="s">
        <v>25</v>
      </c>
      <c r="T724" t="s">
        <v>26</v>
      </c>
      <c r="U724" t="s">
        <v>27</v>
      </c>
    </row>
    <row r="725" spans="1:21" x14ac:dyDescent="0.3">
      <c r="A725" t="s">
        <v>1726</v>
      </c>
      <c r="B725" t="str">
        <f>RIGHT(Table1[[#This Row],[OrderNo]],5)</f>
        <v>44685</v>
      </c>
      <c r="C725">
        <v>44685001</v>
      </c>
      <c r="D725">
        <v>1</v>
      </c>
      <c r="E725" s="2">
        <v>2171.29</v>
      </c>
      <c r="F725" s="2">
        <v>3578.27</v>
      </c>
      <c r="G725" s="1">
        <v>43027</v>
      </c>
      <c r="H725" s="6">
        <f>YEAR(Table1[[#This Row],[OrderDate]])</f>
        <v>2017</v>
      </c>
      <c r="I725" s="6">
        <f>MONTH(Table1[[#This Row],[OrderDate]])</f>
        <v>10</v>
      </c>
      <c r="J725" s="1">
        <v>43029</v>
      </c>
      <c r="K725">
        <v>2</v>
      </c>
      <c r="L725" t="s">
        <v>1727</v>
      </c>
      <c r="M725" t="s">
        <v>58</v>
      </c>
      <c r="N725" t="s">
        <v>59</v>
      </c>
      <c r="O725" t="s">
        <v>52</v>
      </c>
      <c r="P725" t="str">
        <f>UPPER(Table1[[#This Row],[CustomerCountry]])</f>
        <v>AUSTRALIA</v>
      </c>
      <c r="Q725" t="s">
        <v>23</v>
      </c>
      <c r="R725" t="s">
        <v>24</v>
      </c>
      <c r="S725" t="s">
        <v>25</v>
      </c>
      <c r="T725" t="s">
        <v>26</v>
      </c>
      <c r="U725" t="s">
        <v>27</v>
      </c>
    </row>
    <row r="726" spans="1:21" x14ac:dyDescent="0.3">
      <c r="A726" t="s">
        <v>1728</v>
      </c>
      <c r="B726" t="str">
        <f>RIGHT(Table1[[#This Row],[OrderNo]],5)</f>
        <v>44686</v>
      </c>
      <c r="C726">
        <v>44686001</v>
      </c>
      <c r="D726">
        <v>1</v>
      </c>
      <c r="E726" s="2">
        <v>2171.29</v>
      </c>
      <c r="F726" s="2">
        <v>3578.27</v>
      </c>
      <c r="G726" s="1">
        <v>43028</v>
      </c>
      <c r="H726" s="6">
        <f>YEAR(Table1[[#This Row],[OrderDate]])</f>
        <v>2017</v>
      </c>
      <c r="I726" s="6">
        <f>MONTH(Table1[[#This Row],[OrderDate]])</f>
        <v>10</v>
      </c>
      <c r="J726" s="1">
        <v>43031</v>
      </c>
      <c r="K726">
        <v>3</v>
      </c>
      <c r="L726" t="s">
        <v>1729</v>
      </c>
      <c r="M726" t="s">
        <v>190</v>
      </c>
      <c r="N726" t="s">
        <v>78</v>
      </c>
      <c r="O726" t="s">
        <v>79</v>
      </c>
      <c r="P726" t="str">
        <f>UPPER(Table1[[#This Row],[CustomerCountry]])</f>
        <v>UNITED KINGDOM</v>
      </c>
      <c r="Q726" t="s">
        <v>23</v>
      </c>
      <c r="R726" t="s">
        <v>24</v>
      </c>
      <c r="S726" t="s">
        <v>84</v>
      </c>
      <c r="T726" t="s">
        <v>26</v>
      </c>
      <c r="U726" t="s">
        <v>27</v>
      </c>
    </row>
    <row r="727" spans="1:21" x14ac:dyDescent="0.3">
      <c r="A727" t="s">
        <v>1730</v>
      </c>
      <c r="B727" t="str">
        <f>RIGHT(Table1[[#This Row],[OrderNo]],5)</f>
        <v>44687</v>
      </c>
      <c r="C727">
        <v>44687001</v>
      </c>
      <c r="D727">
        <v>1</v>
      </c>
      <c r="E727" s="2">
        <v>413.15</v>
      </c>
      <c r="F727" s="2">
        <v>699.1</v>
      </c>
      <c r="G727" s="1">
        <v>43028</v>
      </c>
      <c r="H727" s="6">
        <f>YEAR(Table1[[#This Row],[OrderDate]])</f>
        <v>2017</v>
      </c>
      <c r="I727" s="6">
        <f>MONTH(Table1[[#This Row],[OrderDate]])</f>
        <v>10</v>
      </c>
      <c r="J727" s="1">
        <v>43036</v>
      </c>
      <c r="K727">
        <v>8</v>
      </c>
      <c r="L727" t="s">
        <v>1731</v>
      </c>
      <c r="M727" t="s">
        <v>1021</v>
      </c>
      <c r="N727" t="s">
        <v>78</v>
      </c>
      <c r="O727" t="s">
        <v>79</v>
      </c>
      <c r="P727" t="str">
        <f>UPPER(Table1[[#This Row],[CustomerCountry]])</f>
        <v>UNITED KINGDOM</v>
      </c>
      <c r="Q727" t="s">
        <v>23</v>
      </c>
      <c r="R727" t="s">
        <v>24</v>
      </c>
      <c r="S727" t="s">
        <v>337</v>
      </c>
      <c r="T727" t="s">
        <v>1</v>
      </c>
      <c r="U727" t="s">
        <v>47</v>
      </c>
    </row>
    <row r="728" spans="1:21" x14ac:dyDescent="0.3">
      <c r="A728" t="s">
        <v>1732</v>
      </c>
      <c r="B728" t="str">
        <f>RIGHT(Table1[[#This Row],[OrderNo]],5)</f>
        <v>44688</v>
      </c>
      <c r="C728">
        <v>44688001</v>
      </c>
      <c r="D728">
        <v>1</v>
      </c>
      <c r="E728" s="2">
        <v>2171.29</v>
      </c>
      <c r="F728" s="2">
        <v>3578.27</v>
      </c>
      <c r="G728" s="1">
        <v>43028</v>
      </c>
      <c r="H728" s="6">
        <f>YEAR(Table1[[#This Row],[OrderDate]])</f>
        <v>2017</v>
      </c>
      <c r="I728" s="6">
        <f>MONTH(Table1[[#This Row],[OrderDate]])</f>
        <v>10</v>
      </c>
      <c r="J728" s="1">
        <v>43030</v>
      </c>
      <c r="K728">
        <v>2</v>
      </c>
      <c r="L728" t="s">
        <v>1733</v>
      </c>
      <c r="M728" t="s">
        <v>62</v>
      </c>
      <c r="N728" t="s">
        <v>63</v>
      </c>
      <c r="O728" t="s">
        <v>52</v>
      </c>
      <c r="P728" t="str">
        <f>UPPER(Table1[[#This Row],[CustomerCountry]])</f>
        <v>AUSTRALIA</v>
      </c>
      <c r="Q728" t="s">
        <v>23</v>
      </c>
      <c r="R728" t="s">
        <v>24</v>
      </c>
      <c r="S728" t="s">
        <v>25</v>
      </c>
      <c r="T728" t="s">
        <v>26</v>
      </c>
      <c r="U728" t="s">
        <v>27</v>
      </c>
    </row>
    <row r="729" spans="1:21" x14ac:dyDescent="0.3">
      <c r="A729" t="s">
        <v>1734</v>
      </c>
      <c r="B729" t="str">
        <f>RIGHT(Table1[[#This Row],[OrderNo]],5)</f>
        <v>44689</v>
      </c>
      <c r="C729">
        <v>44689001</v>
      </c>
      <c r="D729">
        <v>1</v>
      </c>
      <c r="E729" s="2">
        <v>2171.29</v>
      </c>
      <c r="F729" s="2">
        <v>3578.27</v>
      </c>
      <c r="G729" s="1">
        <v>43028</v>
      </c>
      <c r="H729" s="6">
        <f>YEAR(Table1[[#This Row],[OrderDate]])</f>
        <v>2017</v>
      </c>
      <c r="I729" s="6">
        <f>MONTH(Table1[[#This Row],[OrderDate]])</f>
        <v>10</v>
      </c>
      <c r="J729" s="1">
        <v>43036</v>
      </c>
      <c r="K729">
        <v>8</v>
      </c>
      <c r="L729" t="s">
        <v>1735</v>
      </c>
      <c r="M729" t="s">
        <v>159</v>
      </c>
      <c r="N729" t="s">
        <v>63</v>
      </c>
      <c r="O729" t="s">
        <v>52</v>
      </c>
      <c r="P729" t="str">
        <f>UPPER(Table1[[#This Row],[CustomerCountry]])</f>
        <v>AUSTRALIA</v>
      </c>
      <c r="Q729" t="s">
        <v>23</v>
      </c>
      <c r="R729" t="s">
        <v>24</v>
      </c>
      <c r="S729" t="s">
        <v>25</v>
      </c>
      <c r="T729" t="s">
        <v>26</v>
      </c>
      <c r="U729" t="s">
        <v>27</v>
      </c>
    </row>
    <row r="730" spans="1:21" x14ac:dyDescent="0.3">
      <c r="A730" t="s">
        <v>1736</v>
      </c>
      <c r="B730" t="str">
        <f>RIGHT(Table1[[#This Row],[OrderNo]],5)</f>
        <v>44690</v>
      </c>
      <c r="C730">
        <v>44690001</v>
      </c>
      <c r="D730">
        <v>1</v>
      </c>
      <c r="E730" s="2">
        <v>1912.15</v>
      </c>
      <c r="F730" s="2">
        <v>3399.99</v>
      </c>
      <c r="G730" s="1">
        <v>43028</v>
      </c>
      <c r="H730" s="6">
        <f>YEAR(Table1[[#This Row],[OrderDate]])</f>
        <v>2017</v>
      </c>
      <c r="I730" s="6">
        <f>MONTH(Table1[[#This Row],[OrderDate]])</f>
        <v>10</v>
      </c>
      <c r="J730" s="1">
        <v>43038</v>
      </c>
      <c r="K730">
        <v>10</v>
      </c>
      <c r="L730" t="s">
        <v>1737</v>
      </c>
      <c r="M730" t="s">
        <v>528</v>
      </c>
      <c r="N730" t="s">
        <v>106</v>
      </c>
      <c r="O730" t="s">
        <v>52</v>
      </c>
      <c r="P730" t="str">
        <f>UPPER(Table1[[#This Row],[CustomerCountry]])</f>
        <v>AUSTRALIA</v>
      </c>
      <c r="Q730" t="s">
        <v>23</v>
      </c>
      <c r="R730" t="s">
        <v>33</v>
      </c>
      <c r="S730" t="s">
        <v>67</v>
      </c>
      <c r="T730" t="s">
        <v>35</v>
      </c>
      <c r="U730" t="s">
        <v>36</v>
      </c>
    </row>
    <row r="731" spans="1:21" x14ac:dyDescent="0.3">
      <c r="A731" t="s">
        <v>1738</v>
      </c>
      <c r="B731" t="str">
        <f>RIGHT(Table1[[#This Row],[OrderNo]],5)</f>
        <v>44691</v>
      </c>
      <c r="C731">
        <v>44691001</v>
      </c>
      <c r="D731">
        <v>1</v>
      </c>
      <c r="E731" s="2">
        <v>1912.15</v>
      </c>
      <c r="F731" s="2">
        <v>3399.99</v>
      </c>
      <c r="G731" s="1">
        <v>43029</v>
      </c>
      <c r="H731" s="6">
        <f>YEAR(Table1[[#This Row],[OrderDate]])</f>
        <v>2017</v>
      </c>
      <c r="I731" s="6">
        <f>MONTH(Table1[[#This Row],[OrderDate]])</f>
        <v>10</v>
      </c>
      <c r="J731" s="1">
        <v>43039</v>
      </c>
      <c r="K731">
        <v>10</v>
      </c>
      <c r="L731" t="s">
        <v>1739</v>
      </c>
      <c r="M731" t="s">
        <v>335</v>
      </c>
      <c r="N731" t="s">
        <v>336</v>
      </c>
      <c r="O731" t="s">
        <v>32</v>
      </c>
      <c r="P731" t="str">
        <f>UPPER(Table1[[#This Row],[CustomerCountry]])</f>
        <v>FRANCE</v>
      </c>
      <c r="Q731" t="s">
        <v>23</v>
      </c>
      <c r="R731" t="s">
        <v>33</v>
      </c>
      <c r="S731" t="s">
        <v>34</v>
      </c>
      <c r="T731" t="s">
        <v>35</v>
      </c>
      <c r="U731" t="s">
        <v>36</v>
      </c>
    </row>
    <row r="732" spans="1:21" x14ac:dyDescent="0.3">
      <c r="A732" t="s">
        <v>1740</v>
      </c>
      <c r="B732" t="str">
        <f>RIGHT(Table1[[#This Row],[OrderNo]],5)</f>
        <v>44692</v>
      </c>
      <c r="C732">
        <v>44692001</v>
      </c>
      <c r="D732">
        <v>1</v>
      </c>
      <c r="E732" s="2">
        <v>2171.29</v>
      </c>
      <c r="F732" s="2">
        <v>3578.27</v>
      </c>
      <c r="G732" s="1">
        <v>43029</v>
      </c>
      <c r="H732" s="6">
        <f>YEAR(Table1[[#This Row],[OrderDate]])</f>
        <v>2017</v>
      </c>
      <c r="I732" s="6">
        <f>MONTH(Table1[[#This Row],[OrderDate]])</f>
        <v>10</v>
      </c>
      <c r="J732" s="1">
        <v>43031</v>
      </c>
      <c r="K732">
        <v>2</v>
      </c>
      <c r="L732" t="s">
        <v>1741</v>
      </c>
      <c r="M732" t="s">
        <v>1037</v>
      </c>
      <c r="N732" t="s">
        <v>115</v>
      </c>
      <c r="O732" t="s">
        <v>41</v>
      </c>
      <c r="P732" t="str">
        <f>UPPER(Table1[[#This Row],[CustomerCountry]])</f>
        <v>UNITED STATES</v>
      </c>
      <c r="Q732" t="s">
        <v>23</v>
      </c>
      <c r="R732" t="s">
        <v>24</v>
      </c>
      <c r="S732" t="s">
        <v>55</v>
      </c>
      <c r="T732" t="s">
        <v>26</v>
      </c>
      <c r="U732" t="s">
        <v>27</v>
      </c>
    </row>
    <row r="733" spans="1:21" x14ac:dyDescent="0.3">
      <c r="A733" t="s">
        <v>1742</v>
      </c>
      <c r="B733" t="str">
        <f>RIGHT(Table1[[#This Row],[OrderNo]],5)</f>
        <v>44693</v>
      </c>
      <c r="C733">
        <v>44693001</v>
      </c>
      <c r="D733">
        <v>1</v>
      </c>
      <c r="E733" s="2">
        <v>2171.29</v>
      </c>
      <c r="F733" s="2">
        <v>3578.27</v>
      </c>
      <c r="G733" s="1">
        <v>43029</v>
      </c>
      <c r="H733" s="6">
        <f>YEAR(Table1[[#This Row],[OrderDate]])</f>
        <v>2017</v>
      </c>
      <c r="I733" s="6">
        <f>MONTH(Table1[[#This Row],[OrderDate]])</f>
        <v>10</v>
      </c>
      <c r="J733" s="1">
        <v>43036</v>
      </c>
      <c r="K733">
        <v>7</v>
      </c>
      <c r="L733" t="s">
        <v>1743</v>
      </c>
      <c r="M733" t="s">
        <v>99</v>
      </c>
      <c r="N733" t="s">
        <v>45</v>
      </c>
      <c r="O733" t="s">
        <v>41</v>
      </c>
      <c r="P733" t="str">
        <f>UPPER(Table1[[#This Row],[CustomerCountry]])</f>
        <v>UNITED STATES</v>
      </c>
      <c r="Q733" t="s">
        <v>23</v>
      </c>
      <c r="R733" t="s">
        <v>24</v>
      </c>
      <c r="S733" t="s">
        <v>55</v>
      </c>
      <c r="T733" t="s">
        <v>26</v>
      </c>
      <c r="U733" t="s">
        <v>27</v>
      </c>
    </row>
    <row r="734" spans="1:21" x14ac:dyDescent="0.3">
      <c r="A734" t="s">
        <v>1744</v>
      </c>
      <c r="B734" t="str">
        <f>RIGHT(Table1[[#This Row],[OrderNo]],5)</f>
        <v>44694</v>
      </c>
      <c r="C734">
        <v>44694001</v>
      </c>
      <c r="D734">
        <v>1</v>
      </c>
      <c r="E734" s="2">
        <v>2171.29</v>
      </c>
      <c r="F734" s="2">
        <v>3578.27</v>
      </c>
      <c r="G734" s="1">
        <v>43029</v>
      </c>
      <c r="H734" s="6">
        <f>YEAR(Table1[[#This Row],[OrderDate]])</f>
        <v>2017</v>
      </c>
      <c r="I734" s="6">
        <f>MONTH(Table1[[#This Row],[OrderDate]])</f>
        <v>10</v>
      </c>
      <c r="J734" s="1">
        <v>43036</v>
      </c>
      <c r="K734">
        <v>7</v>
      </c>
      <c r="L734" t="s">
        <v>1745</v>
      </c>
      <c r="M734" t="s">
        <v>264</v>
      </c>
      <c r="N734" t="s">
        <v>22</v>
      </c>
      <c r="O734" t="s">
        <v>0</v>
      </c>
      <c r="P734" t="str">
        <f>UPPER(Table1[[#This Row],[CustomerCountry]])</f>
        <v>CANADA</v>
      </c>
      <c r="Q734" t="s">
        <v>23</v>
      </c>
      <c r="R734" t="s">
        <v>24</v>
      </c>
      <c r="S734" t="s">
        <v>55</v>
      </c>
      <c r="T734" t="s">
        <v>26</v>
      </c>
      <c r="U734" t="s">
        <v>27</v>
      </c>
    </row>
    <row r="735" spans="1:21" x14ac:dyDescent="0.3">
      <c r="A735" t="s">
        <v>1746</v>
      </c>
      <c r="B735" t="str">
        <f>RIGHT(Table1[[#This Row],[OrderNo]],5)</f>
        <v>44695</v>
      </c>
      <c r="C735">
        <v>44695001</v>
      </c>
      <c r="D735">
        <v>1</v>
      </c>
      <c r="E735" s="2">
        <v>1912.15</v>
      </c>
      <c r="F735" s="2">
        <v>3399.99</v>
      </c>
      <c r="G735" s="1">
        <v>43029</v>
      </c>
      <c r="H735" s="6">
        <f>YEAR(Table1[[#This Row],[OrderDate]])</f>
        <v>2017</v>
      </c>
      <c r="I735" s="6">
        <f>MONTH(Table1[[#This Row],[OrderDate]])</f>
        <v>10</v>
      </c>
      <c r="J735" s="1">
        <v>43033</v>
      </c>
      <c r="K735">
        <v>4</v>
      </c>
      <c r="L735" t="s">
        <v>1747</v>
      </c>
      <c r="M735" t="s">
        <v>1108</v>
      </c>
      <c r="N735" t="s">
        <v>22</v>
      </c>
      <c r="O735" t="s">
        <v>0</v>
      </c>
      <c r="P735" t="str">
        <f>UPPER(Table1[[#This Row],[CustomerCountry]])</f>
        <v>CANADA</v>
      </c>
      <c r="Q735" t="s">
        <v>23</v>
      </c>
      <c r="R735" t="s">
        <v>33</v>
      </c>
      <c r="S735" t="s">
        <v>34</v>
      </c>
      <c r="T735" t="s">
        <v>35</v>
      </c>
      <c r="U735" t="s">
        <v>36</v>
      </c>
    </row>
    <row r="736" spans="1:21" x14ac:dyDescent="0.3">
      <c r="A736" t="s">
        <v>1748</v>
      </c>
      <c r="B736" t="str">
        <f>RIGHT(Table1[[#This Row],[OrderNo]],5)</f>
        <v>44696</v>
      </c>
      <c r="C736">
        <v>44696001</v>
      </c>
      <c r="D736">
        <v>1</v>
      </c>
      <c r="E736" s="2">
        <v>2171.29</v>
      </c>
      <c r="F736" s="2">
        <v>3578.27</v>
      </c>
      <c r="G736" s="1">
        <v>43029</v>
      </c>
      <c r="H736" s="6">
        <f>YEAR(Table1[[#This Row],[OrderDate]])</f>
        <v>2017</v>
      </c>
      <c r="I736" s="6">
        <f>MONTH(Table1[[#This Row],[OrderDate]])</f>
        <v>10</v>
      </c>
      <c r="J736" s="1">
        <v>43033</v>
      </c>
      <c r="K736">
        <v>4</v>
      </c>
      <c r="L736" t="s">
        <v>1749</v>
      </c>
      <c r="M736" t="s">
        <v>747</v>
      </c>
      <c r="N736" t="s">
        <v>51</v>
      </c>
      <c r="O736" t="s">
        <v>52</v>
      </c>
      <c r="P736" t="str">
        <f>UPPER(Table1[[#This Row],[CustomerCountry]])</f>
        <v>AUSTRALIA</v>
      </c>
      <c r="Q736" t="s">
        <v>23</v>
      </c>
      <c r="R736" t="s">
        <v>24</v>
      </c>
      <c r="S736" t="s">
        <v>84</v>
      </c>
      <c r="T736" t="s">
        <v>26</v>
      </c>
      <c r="U736" t="s">
        <v>27</v>
      </c>
    </row>
    <row r="737" spans="1:21" x14ac:dyDescent="0.3">
      <c r="A737" t="s">
        <v>1750</v>
      </c>
      <c r="B737" t="str">
        <f>RIGHT(Table1[[#This Row],[OrderNo]],5)</f>
        <v>44697</v>
      </c>
      <c r="C737">
        <v>44697001</v>
      </c>
      <c r="D737">
        <v>1</v>
      </c>
      <c r="E737" s="2">
        <v>2171.29</v>
      </c>
      <c r="F737" s="2">
        <v>3578.27</v>
      </c>
      <c r="G737" s="1">
        <v>43030</v>
      </c>
      <c r="H737" s="6">
        <f>YEAR(Table1[[#This Row],[OrderDate]])</f>
        <v>2017</v>
      </c>
      <c r="I737" s="6">
        <f>MONTH(Table1[[#This Row],[OrderDate]])</f>
        <v>10</v>
      </c>
      <c r="J737" s="1">
        <v>43037</v>
      </c>
      <c r="K737">
        <v>7</v>
      </c>
      <c r="L737" t="s">
        <v>1751</v>
      </c>
      <c r="M737" t="s">
        <v>87</v>
      </c>
      <c r="N737" t="s">
        <v>51</v>
      </c>
      <c r="O737" t="s">
        <v>52</v>
      </c>
      <c r="P737" t="str">
        <f>UPPER(Table1[[#This Row],[CustomerCountry]])</f>
        <v>AUSTRALIA</v>
      </c>
      <c r="Q737" t="s">
        <v>23</v>
      </c>
      <c r="R737" t="s">
        <v>24</v>
      </c>
      <c r="S737" t="s">
        <v>25</v>
      </c>
      <c r="T737" t="s">
        <v>26</v>
      </c>
      <c r="U737" t="s">
        <v>27</v>
      </c>
    </row>
    <row r="738" spans="1:21" x14ac:dyDescent="0.3">
      <c r="A738" t="s">
        <v>1752</v>
      </c>
      <c r="B738" t="str">
        <f>RIGHT(Table1[[#This Row],[OrderNo]],5)</f>
        <v>44698</v>
      </c>
      <c r="C738">
        <v>44698001</v>
      </c>
      <c r="D738">
        <v>1</v>
      </c>
      <c r="E738" s="2">
        <v>413.15</v>
      </c>
      <c r="F738" s="2">
        <v>699.1</v>
      </c>
      <c r="G738" s="1">
        <v>43030</v>
      </c>
      <c r="H738" s="6">
        <f>YEAR(Table1[[#This Row],[OrderDate]])</f>
        <v>2017</v>
      </c>
      <c r="I738" s="6">
        <f>MONTH(Table1[[#This Row],[OrderDate]])</f>
        <v>10</v>
      </c>
      <c r="J738" s="1">
        <v>43036</v>
      </c>
      <c r="K738">
        <v>6</v>
      </c>
      <c r="L738" t="s">
        <v>1753</v>
      </c>
      <c r="M738" t="s">
        <v>233</v>
      </c>
      <c r="N738" t="s">
        <v>106</v>
      </c>
      <c r="O738" t="s">
        <v>52</v>
      </c>
      <c r="P738" t="str">
        <f>UPPER(Table1[[#This Row],[CustomerCountry]])</f>
        <v>AUSTRALIA</v>
      </c>
      <c r="Q738" t="s">
        <v>23</v>
      </c>
      <c r="R738" t="s">
        <v>24</v>
      </c>
      <c r="S738" t="s">
        <v>291</v>
      </c>
      <c r="T738" t="s">
        <v>26</v>
      </c>
      <c r="U738" t="s">
        <v>47</v>
      </c>
    </row>
    <row r="739" spans="1:21" x14ac:dyDescent="0.3">
      <c r="A739" t="s">
        <v>1754</v>
      </c>
      <c r="B739" t="str">
        <f>RIGHT(Table1[[#This Row],[OrderNo]],5)</f>
        <v>44699</v>
      </c>
      <c r="C739">
        <v>44699001</v>
      </c>
      <c r="D739">
        <v>1</v>
      </c>
      <c r="E739" s="2">
        <v>2171.29</v>
      </c>
      <c r="F739" s="2">
        <v>3578.27</v>
      </c>
      <c r="G739" s="1">
        <v>43031</v>
      </c>
      <c r="H739" s="6">
        <f>YEAR(Table1[[#This Row],[OrderDate]])</f>
        <v>2017</v>
      </c>
      <c r="I739" s="6">
        <f>MONTH(Table1[[#This Row],[OrderDate]])</f>
        <v>10</v>
      </c>
      <c r="J739" s="1">
        <v>43033</v>
      </c>
      <c r="K739">
        <v>2</v>
      </c>
      <c r="L739" t="s">
        <v>1755</v>
      </c>
      <c r="M739" t="s">
        <v>441</v>
      </c>
      <c r="N739" t="s">
        <v>22</v>
      </c>
      <c r="O739" t="s">
        <v>0</v>
      </c>
      <c r="P739" t="str">
        <f>UPPER(Table1[[#This Row],[CustomerCountry]])</f>
        <v>CANADA</v>
      </c>
      <c r="Q739" t="s">
        <v>23</v>
      </c>
      <c r="R739" t="s">
        <v>24</v>
      </c>
      <c r="S739" t="s">
        <v>84</v>
      </c>
      <c r="T739" t="s">
        <v>26</v>
      </c>
      <c r="U739" t="s">
        <v>27</v>
      </c>
    </row>
    <row r="740" spans="1:21" x14ac:dyDescent="0.3">
      <c r="A740" t="s">
        <v>1756</v>
      </c>
      <c r="B740" t="str">
        <f>RIGHT(Table1[[#This Row],[OrderNo]],5)</f>
        <v>44700</v>
      </c>
      <c r="C740">
        <v>44700001</v>
      </c>
      <c r="D740">
        <v>1</v>
      </c>
      <c r="E740" s="2">
        <v>2171.29</v>
      </c>
      <c r="F740" s="2">
        <v>3578.27</v>
      </c>
      <c r="G740" s="1">
        <v>43031</v>
      </c>
      <c r="H740" s="6">
        <f>YEAR(Table1[[#This Row],[OrderDate]])</f>
        <v>2017</v>
      </c>
      <c r="I740" s="6">
        <f>MONTH(Table1[[#This Row],[OrderDate]])</f>
        <v>10</v>
      </c>
      <c r="J740" s="1">
        <v>43037</v>
      </c>
      <c r="K740">
        <v>6</v>
      </c>
      <c r="L740" t="s">
        <v>1757</v>
      </c>
      <c r="M740" t="s">
        <v>363</v>
      </c>
      <c r="N740" t="s">
        <v>115</v>
      </c>
      <c r="O740" t="s">
        <v>41</v>
      </c>
      <c r="P740" t="str">
        <f>UPPER(Table1[[#This Row],[CustomerCountry]])</f>
        <v>UNITED STATES</v>
      </c>
      <c r="Q740" t="s">
        <v>23</v>
      </c>
      <c r="R740" t="s">
        <v>24</v>
      </c>
      <c r="S740" t="s">
        <v>88</v>
      </c>
      <c r="T740" t="s">
        <v>26</v>
      </c>
      <c r="U740" t="s">
        <v>27</v>
      </c>
    </row>
    <row r="741" spans="1:21" x14ac:dyDescent="0.3">
      <c r="A741" t="s">
        <v>1758</v>
      </c>
      <c r="B741" t="str">
        <f>RIGHT(Table1[[#This Row],[OrderNo]],5)</f>
        <v>44701</v>
      </c>
      <c r="C741">
        <v>44701001</v>
      </c>
      <c r="D741">
        <v>1</v>
      </c>
      <c r="E741" s="2">
        <v>413.15</v>
      </c>
      <c r="F741" s="2">
        <v>699.1</v>
      </c>
      <c r="G741" s="1">
        <v>43031</v>
      </c>
      <c r="H741" s="6">
        <f>YEAR(Table1[[#This Row],[OrderDate]])</f>
        <v>2017</v>
      </c>
      <c r="I741" s="6">
        <f>MONTH(Table1[[#This Row],[OrderDate]])</f>
        <v>10</v>
      </c>
      <c r="J741" s="1">
        <v>43039</v>
      </c>
      <c r="K741">
        <v>8</v>
      </c>
      <c r="L741" t="s">
        <v>1759</v>
      </c>
      <c r="M741" t="s">
        <v>207</v>
      </c>
      <c r="N741" t="s">
        <v>40</v>
      </c>
      <c r="O741" t="s">
        <v>41</v>
      </c>
      <c r="P741" t="str">
        <f>UPPER(Table1[[#This Row],[CustomerCountry]])</f>
        <v>UNITED STATES</v>
      </c>
      <c r="Q741" t="s">
        <v>23</v>
      </c>
      <c r="R741" t="s">
        <v>24</v>
      </c>
      <c r="S741" t="s">
        <v>46</v>
      </c>
      <c r="T741" t="s">
        <v>1</v>
      </c>
      <c r="U741" t="s">
        <v>47</v>
      </c>
    </row>
    <row r="742" spans="1:21" x14ac:dyDescent="0.3">
      <c r="A742" t="s">
        <v>1760</v>
      </c>
      <c r="B742" t="str">
        <f>RIGHT(Table1[[#This Row],[OrderNo]],5)</f>
        <v>44702</v>
      </c>
      <c r="C742">
        <v>44702001</v>
      </c>
      <c r="D742">
        <v>1</v>
      </c>
      <c r="E742" s="2">
        <v>2171.29</v>
      </c>
      <c r="F742" s="2">
        <v>3578.27</v>
      </c>
      <c r="G742" s="1">
        <v>43031</v>
      </c>
      <c r="H742" s="6">
        <f>YEAR(Table1[[#This Row],[OrderDate]])</f>
        <v>2017</v>
      </c>
      <c r="I742" s="6">
        <f>MONTH(Table1[[#This Row],[OrderDate]])</f>
        <v>10</v>
      </c>
      <c r="J742" s="1">
        <v>43035</v>
      </c>
      <c r="K742">
        <v>4</v>
      </c>
      <c r="L742" t="s">
        <v>1761</v>
      </c>
      <c r="M742" t="s">
        <v>193</v>
      </c>
      <c r="N742" t="s">
        <v>106</v>
      </c>
      <c r="O742" t="s">
        <v>52</v>
      </c>
      <c r="P742" t="str">
        <f>UPPER(Table1[[#This Row],[CustomerCountry]])</f>
        <v>AUSTRALIA</v>
      </c>
      <c r="Q742" t="s">
        <v>23</v>
      </c>
      <c r="R742" t="s">
        <v>24</v>
      </c>
      <c r="S742" t="s">
        <v>88</v>
      </c>
      <c r="T742" t="s">
        <v>26</v>
      </c>
      <c r="U742" t="s">
        <v>27</v>
      </c>
    </row>
    <row r="743" spans="1:21" x14ac:dyDescent="0.3">
      <c r="A743" t="s">
        <v>1762</v>
      </c>
      <c r="B743" t="str">
        <f>RIGHT(Table1[[#This Row],[OrderNo]],5)</f>
        <v>44703</v>
      </c>
      <c r="C743">
        <v>44703001</v>
      </c>
      <c r="D743">
        <v>1</v>
      </c>
      <c r="E743" s="2">
        <v>2171.29</v>
      </c>
      <c r="F743" s="2">
        <v>3578.27</v>
      </c>
      <c r="G743" s="1">
        <v>43032</v>
      </c>
      <c r="H743" s="6">
        <f>YEAR(Table1[[#This Row],[OrderDate]])</f>
        <v>2017</v>
      </c>
      <c r="I743" s="6">
        <f>MONTH(Table1[[#This Row],[OrderDate]])</f>
        <v>10</v>
      </c>
      <c r="J743" s="1">
        <v>43036</v>
      </c>
      <c r="K743">
        <v>4</v>
      </c>
      <c r="L743" t="s">
        <v>1763</v>
      </c>
      <c r="M743" t="s">
        <v>1028</v>
      </c>
      <c r="N743" t="s">
        <v>1029</v>
      </c>
      <c r="O743" t="s">
        <v>32</v>
      </c>
      <c r="P743" t="str">
        <f>UPPER(Table1[[#This Row],[CustomerCountry]])</f>
        <v>FRANCE</v>
      </c>
      <c r="Q743" t="s">
        <v>23</v>
      </c>
      <c r="R743" t="s">
        <v>24</v>
      </c>
      <c r="S743" t="s">
        <v>55</v>
      </c>
      <c r="T743" t="s">
        <v>26</v>
      </c>
      <c r="U743" t="s">
        <v>27</v>
      </c>
    </row>
    <row r="744" spans="1:21" x14ac:dyDescent="0.3">
      <c r="A744" t="s">
        <v>1764</v>
      </c>
      <c r="B744" t="str">
        <f>RIGHT(Table1[[#This Row],[OrderNo]],5)</f>
        <v>44704</v>
      </c>
      <c r="C744">
        <v>44704001</v>
      </c>
      <c r="D744">
        <v>1</v>
      </c>
      <c r="E744" s="2">
        <v>1898.09</v>
      </c>
      <c r="F744" s="2">
        <v>3374.99</v>
      </c>
      <c r="G744" s="1">
        <v>43032</v>
      </c>
      <c r="H744" s="6">
        <f>YEAR(Table1[[#This Row],[OrderDate]])</f>
        <v>2017</v>
      </c>
      <c r="I744" s="6">
        <f>MONTH(Table1[[#This Row],[OrderDate]])</f>
        <v>10</v>
      </c>
      <c r="J744" s="1">
        <v>43042</v>
      </c>
      <c r="K744">
        <v>10</v>
      </c>
      <c r="L744" t="s">
        <v>1765</v>
      </c>
      <c r="M744" t="s">
        <v>174</v>
      </c>
      <c r="N744" t="s">
        <v>95</v>
      </c>
      <c r="O744" t="s">
        <v>96</v>
      </c>
      <c r="P744" t="str">
        <f>UPPER(Table1[[#This Row],[CustomerCountry]])</f>
        <v>GERMANY</v>
      </c>
      <c r="Q744" t="s">
        <v>23</v>
      </c>
      <c r="R744" t="s">
        <v>33</v>
      </c>
      <c r="S744" t="s">
        <v>160</v>
      </c>
      <c r="T744" t="s">
        <v>1</v>
      </c>
      <c r="U744" t="s">
        <v>36</v>
      </c>
    </row>
    <row r="745" spans="1:21" x14ac:dyDescent="0.3">
      <c r="A745" t="s">
        <v>1766</v>
      </c>
      <c r="B745" t="str">
        <f>RIGHT(Table1[[#This Row],[OrderNo]],5)</f>
        <v>44705</v>
      </c>
      <c r="C745">
        <v>44705001</v>
      </c>
      <c r="D745">
        <v>1</v>
      </c>
      <c r="E745" s="2">
        <v>2171.29</v>
      </c>
      <c r="F745" s="2">
        <v>3578.27</v>
      </c>
      <c r="G745" s="1">
        <v>43032</v>
      </c>
      <c r="H745" s="6">
        <f>YEAR(Table1[[#This Row],[OrderDate]])</f>
        <v>2017</v>
      </c>
      <c r="I745" s="6">
        <f>MONTH(Table1[[#This Row],[OrderDate]])</f>
        <v>10</v>
      </c>
      <c r="J745" s="1">
        <v>43042</v>
      </c>
      <c r="K745">
        <v>10</v>
      </c>
      <c r="L745" t="s">
        <v>1767</v>
      </c>
      <c r="M745" t="s">
        <v>130</v>
      </c>
      <c r="N745" t="s">
        <v>115</v>
      </c>
      <c r="O745" t="s">
        <v>41</v>
      </c>
      <c r="P745" t="str">
        <f>UPPER(Table1[[#This Row],[CustomerCountry]])</f>
        <v>UNITED STATES</v>
      </c>
      <c r="Q745" t="s">
        <v>23</v>
      </c>
      <c r="R745" t="s">
        <v>24</v>
      </c>
      <c r="S745" t="s">
        <v>55</v>
      </c>
      <c r="T745" t="s">
        <v>26</v>
      </c>
      <c r="U745" t="s">
        <v>27</v>
      </c>
    </row>
    <row r="746" spans="1:21" x14ac:dyDescent="0.3">
      <c r="A746" t="s">
        <v>1768</v>
      </c>
      <c r="B746" t="str">
        <f>RIGHT(Table1[[#This Row],[OrderNo]],5)</f>
        <v>44706</v>
      </c>
      <c r="C746">
        <v>44706001</v>
      </c>
      <c r="D746">
        <v>1</v>
      </c>
      <c r="E746" s="2">
        <v>2171.29</v>
      </c>
      <c r="F746" s="2">
        <v>3578.27</v>
      </c>
      <c r="G746" s="1">
        <v>43032</v>
      </c>
      <c r="H746" s="6">
        <f>YEAR(Table1[[#This Row],[OrderDate]])</f>
        <v>2017</v>
      </c>
      <c r="I746" s="6">
        <f>MONTH(Table1[[#This Row],[OrderDate]])</f>
        <v>10</v>
      </c>
      <c r="J746" s="1">
        <v>43041</v>
      </c>
      <c r="K746">
        <v>9</v>
      </c>
      <c r="L746" t="s">
        <v>1769</v>
      </c>
      <c r="M746" t="s">
        <v>261</v>
      </c>
      <c r="N746" t="s">
        <v>115</v>
      </c>
      <c r="O746" t="s">
        <v>41</v>
      </c>
      <c r="P746" t="str">
        <f>UPPER(Table1[[#This Row],[CustomerCountry]])</f>
        <v>UNITED STATES</v>
      </c>
      <c r="Q746" t="s">
        <v>23</v>
      </c>
      <c r="R746" t="s">
        <v>24</v>
      </c>
      <c r="S746" t="s">
        <v>55</v>
      </c>
      <c r="T746" t="s">
        <v>26</v>
      </c>
      <c r="U746" t="s">
        <v>27</v>
      </c>
    </row>
    <row r="747" spans="1:21" x14ac:dyDescent="0.3">
      <c r="A747" t="s">
        <v>1770</v>
      </c>
      <c r="B747" t="str">
        <f>RIGHT(Table1[[#This Row],[OrderNo]],5)</f>
        <v>44707</v>
      </c>
      <c r="C747">
        <v>44707001</v>
      </c>
      <c r="D747">
        <v>1</v>
      </c>
      <c r="E747" s="2">
        <v>2171.29</v>
      </c>
      <c r="F747" s="2">
        <v>3578.27</v>
      </c>
      <c r="G747" s="1">
        <v>43032</v>
      </c>
      <c r="H747" s="6">
        <f>YEAR(Table1[[#This Row],[OrderDate]])</f>
        <v>2017</v>
      </c>
      <c r="I747" s="6">
        <f>MONTH(Table1[[#This Row],[OrderDate]])</f>
        <v>10</v>
      </c>
      <c r="J747" s="1">
        <v>43036</v>
      </c>
      <c r="K747">
        <v>4</v>
      </c>
      <c r="L747" t="s">
        <v>1771</v>
      </c>
      <c r="M747" t="s">
        <v>655</v>
      </c>
      <c r="N747" t="s">
        <v>45</v>
      </c>
      <c r="O747" t="s">
        <v>41</v>
      </c>
      <c r="P747" t="str">
        <f>UPPER(Table1[[#This Row],[CustomerCountry]])</f>
        <v>UNITED STATES</v>
      </c>
      <c r="Q747" t="s">
        <v>23</v>
      </c>
      <c r="R747" t="s">
        <v>24</v>
      </c>
      <c r="S747" t="s">
        <v>55</v>
      </c>
      <c r="T747" t="s">
        <v>26</v>
      </c>
      <c r="U747" t="s">
        <v>27</v>
      </c>
    </row>
    <row r="748" spans="1:21" x14ac:dyDescent="0.3">
      <c r="A748" t="s">
        <v>1772</v>
      </c>
      <c r="B748" t="str">
        <f>RIGHT(Table1[[#This Row],[OrderNo]],5)</f>
        <v>44708</v>
      </c>
      <c r="C748">
        <v>44708001</v>
      </c>
      <c r="D748">
        <v>1</v>
      </c>
      <c r="E748" s="2">
        <v>1898.09</v>
      </c>
      <c r="F748" s="2">
        <v>3374.99</v>
      </c>
      <c r="G748" s="1">
        <v>43032</v>
      </c>
      <c r="H748" s="6">
        <f>YEAR(Table1[[#This Row],[OrderDate]])</f>
        <v>2017</v>
      </c>
      <c r="I748" s="6">
        <f>MONTH(Table1[[#This Row],[OrderDate]])</f>
        <v>10</v>
      </c>
      <c r="J748" s="1">
        <v>43034</v>
      </c>
      <c r="K748">
        <v>2</v>
      </c>
      <c r="L748" t="s">
        <v>1773</v>
      </c>
      <c r="M748" t="s">
        <v>525</v>
      </c>
      <c r="N748" t="s">
        <v>45</v>
      </c>
      <c r="O748" t="s">
        <v>41</v>
      </c>
      <c r="P748" t="str">
        <f>UPPER(Table1[[#This Row],[CustomerCountry]])</f>
        <v>UNITED STATES</v>
      </c>
      <c r="Q748" t="s">
        <v>23</v>
      </c>
      <c r="R748" t="s">
        <v>33</v>
      </c>
      <c r="S748" t="s">
        <v>160</v>
      </c>
      <c r="T748" t="s">
        <v>1</v>
      </c>
      <c r="U748" t="s">
        <v>36</v>
      </c>
    </row>
    <row r="749" spans="1:21" x14ac:dyDescent="0.3">
      <c r="A749" t="s">
        <v>1774</v>
      </c>
      <c r="B749" t="str">
        <f>RIGHT(Table1[[#This Row],[OrderNo]],5)</f>
        <v>44709</v>
      </c>
      <c r="C749">
        <v>44709001</v>
      </c>
      <c r="D749">
        <v>1</v>
      </c>
      <c r="E749" s="2">
        <v>2171.29</v>
      </c>
      <c r="F749" s="2">
        <v>3578.27</v>
      </c>
      <c r="G749" s="1">
        <v>43032</v>
      </c>
      <c r="H749" s="6">
        <f>YEAR(Table1[[#This Row],[OrderDate]])</f>
        <v>2017</v>
      </c>
      <c r="I749" s="6">
        <f>MONTH(Table1[[#This Row],[OrderDate]])</f>
        <v>10</v>
      </c>
      <c r="J749" s="1">
        <v>43037</v>
      </c>
      <c r="K749">
        <v>5</v>
      </c>
      <c r="L749" t="s">
        <v>1775</v>
      </c>
      <c r="M749" t="s">
        <v>396</v>
      </c>
      <c r="N749" t="s">
        <v>106</v>
      </c>
      <c r="O749" t="s">
        <v>52</v>
      </c>
      <c r="P749" t="str">
        <f>UPPER(Table1[[#This Row],[CustomerCountry]])</f>
        <v>AUSTRALIA</v>
      </c>
      <c r="Q749" t="s">
        <v>23</v>
      </c>
      <c r="R749" t="s">
        <v>24</v>
      </c>
      <c r="S749" t="s">
        <v>55</v>
      </c>
      <c r="T749" t="s">
        <v>26</v>
      </c>
      <c r="U749" t="s">
        <v>27</v>
      </c>
    </row>
    <row r="750" spans="1:21" x14ac:dyDescent="0.3">
      <c r="A750" t="s">
        <v>1776</v>
      </c>
      <c r="B750" t="str">
        <f>RIGHT(Table1[[#This Row],[OrderNo]],5)</f>
        <v>44710</v>
      </c>
      <c r="C750">
        <v>44710001</v>
      </c>
      <c r="D750">
        <v>1</v>
      </c>
      <c r="E750" s="2">
        <v>2171.29</v>
      </c>
      <c r="F750" s="2">
        <v>3578.27</v>
      </c>
      <c r="G750" s="1">
        <v>43033</v>
      </c>
      <c r="H750" s="6">
        <f>YEAR(Table1[[#This Row],[OrderDate]])</f>
        <v>2017</v>
      </c>
      <c r="I750" s="6">
        <f>MONTH(Table1[[#This Row],[OrderDate]])</f>
        <v>10</v>
      </c>
      <c r="J750" s="1">
        <v>43036</v>
      </c>
      <c r="K750">
        <v>3</v>
      </c>
      <c r="L750" t="s">
        <v>1777</v>
      </c>
      <c r="M750" t="s">
        <v>70</v>
      </c>
      <c r="N750" t="s">
        <v>45</v>
      </c>
      <c r="O750" t="s">
        <v>41</v>
      </c>
      <c r="P750" t="str">
        <f>UPPER(Table1[[#This Row],[CustomerCountry]])</f>
        <v>UNITED STATES</v>
      </c>
      <c r="Q750" t="s">
        <v>23</v>
      </c>
      <c r="R750" t="s">
        <v>24</v>
      </c>
      <c r="S750" t="s">
        <v>84</v>
      </c>
      <c r="T750" t="s">
        <v>26</v>
      </c>
      <c r="U750" t="s">
        <v>27</v>
      </c>
    </row>
    <row r="751" spans="1:21" x14ac:dyDescent="0.3">
      <c r="A751" t="s">
        <v>1778</v>
      </c>
      <c r="B751" t="str">
        <f>RIGHT(Table1[[#This Row],[OrderNo]],5)</f>
        <v>44711</v>
      </c>
      <c r="C751">
        <v>44711001</v>
      </c>
      <c r="D751">
        <v>1</v>
      </c>
      <c r="E751" s="2">
        <v>2171.29</v>
      </c>
      <c r="F751" s="2">
        <v>3578.27</v>
      </c>
      <c r="G751" s="1">
        <v>43033</v>
      </c>
      <c r="H751" s="6">
        <f>YEAR(Table1[[#This Row],[OrderDate]])</f>
        <v>2017</v>
      </c>
      <c r="I751" s="6">
        <f>MONTH(Table1[[#This Row],[OrderDate]])</f>
        <v>10</v>
      </c>
      <c r="J751" s="1">
        <v>43040</v>
      </c>
      <c r="K751">
        <v>7</v>
      </c>
      <c r="L751" t="s">
        <v>1779</v>
      </c>
      <c r="M751" t="s">
        <v>167</v>
      </c>
      <c r="N751" t="s">
        <v>63</v>
      </c>
      <c r="O751" t="s">
        <v>52</v>
      </c>
      <c r="P751" t="str">
        <f>UPPER(Table1[[#This Row],[CustomerCountry]])</f>
        <v>AUSTRALIA</v>
      </c>
      <c r="Q751" t="s">
        <v>23</v>
      </c>
      <c r="R751" t="s">
        <v>24</v>
      </c>
      <c r="S751" t="s">
        <v>25</v>
      </c>
      <c r="T751" t="s">
        <v>26</v>
      </c>
      <c r="U751" t="s">
        <v>27</v>
      </c>
    </row>
    <row r="752" spans="1:21" x14ac:dyDescent="0.3">
      <c r="A752" t="s">
        <v>1780</v>
      </c>
      <c r="B752" t="str">
        <f>RIGHT(Table1[[#This Row],[OrderNo]],5)</f>
        <v>44712</v>
      </c>
      <c r="C752">
        <v>44712001</v>
      </c>
      <c r="D752">
        <v>1</v>
      </c>
      <c r="E752" s="2">
        <v>1898.09</v>
      </c>
      <c r="F752" s="2">
        <v>3374.99</v>
      </c>
      <c r="G752" s="1">
        <v>43033</v>
      </c>
      <c r="H752" s="6">
        <f>YEAR(Table1[[#This Row],[OrderDate]])</f>
        <v>2017</v>
      </c>
      <c r="I752" s="6">
        <f>MONTH(Table1[[#This Row],[OrderDate]])</f>
        <v>10</v>
      </c>
      <c r="J752" s="1">
        <v>43042</v>
      </c>
      <c r="K752">
        <v>9</v>
      </c>
      <c r="L752" t="s">
        <v>1781</v>
      </c>
      <c r="M752" t="s">
        <v>367</v>
      </c>
      <c r="N752" t="s">
        <v>63</v>
      </c>
      <c r="O752" t="s">
        <v>52</v>
      </c>
      <c r="P752" t="str">
        <f>UPPER(Table1[[#This Row],[CustomerCountry]])</f>
        <v>AUSTRALIA</v>
      </c>
      <c r="Q752" t="s">
        <v>23</v>
      </c>
      <c r="R752" t="s">
        <v>33</v>
      </c>
      <c r="S752" t="s">
        <v>419</v>
      </c>
      <c r="T752" t="s">
        <v>1</v>
      </c>
      <c r="U752" t="s">
        <v>36</v>
      </c>
    </row>
    <row r="753" spans="1:21" x14ac:dyDescent="0.3">
      <c r="A753" t="s">
        <v>1782</v>
      </c>
      <c r="B753" t="str">
        <f>RIGHT(Table1[[#This Row],[OrderNo]],5)</f>
        <v>44713</v>
      </c>
      <c r="C753">
        <v>44713001</v>
      </c>
      <c r="D753">
        <v>1</v>
      </c>
      <c r="E753" s="2">
        <v>2171.29</v>
      </c>
      <c r="F753" s="2">
        <v>3578.27</v>
      </c>
      <c r="G753" s="1">
        <v>43034</v>
      </c>
      <c r="H753" s="6">
        <f>YEAR(Table1[[#This Row],[OrderDate]])</f>
        <v>2017</v>
      </c>
      <c r="I753" s="6">
        <f>MONTH(Table1[[#This Row],[OrderDate]])</f>
        <v>10</v>
      </c>
      <c r="J753" s="1">
        <v>43043</v>
      </c>
      <c r="K753">
        <v>9</v>
      </c>
      <c r="L753" t="s">
        <v>1783</v>
      </c>
      <c r="M753" t="s">
        <v>591</v>
      </c>
      <c r="N753" t="s">
        <v>22</v>
      </c>
      <c r="O753" t="s">
        <v>0</v>
      </c>
      <c r="P753" t="str">
        <f>UPPER(Table1[[#This Row],[CustomerCountry]])</f>
        <v>CANADA</v>
      </c>
      <c r="Q753" t="s">
        <v>23</v>
      </c>
      <c r="R753" t="s">
        <v>24</v>
      </c>
      <c r="S753" t="s">
        <v>84</v>
      </c>
      <c r="T753" t="s">
        <v>26</v>
      </c>
      <c r="U753" t="s">
        <v>27</v>
      </c>
    </row>
    <row r="754" spans="1:21" x14ac:dyDescent="0.3">
      <c r="A754" t="s">
        <v>1784</v>
      </c>
      <c r="B754" t="str">
        <f>RIGHT(Table1[[#This Row],[OrderNo]],5)</f>
        <v>44714</v>
      </c>
      <c r="C754">
        <v>44714001</v>
      </c>
      <c r="D754">
        <v>1</v>
      </c>
      <c r="E754" s="2">
        <v>2171.29</v>
      </c>
      <c r="F754" s="2">
        <v>3578.27</v>
      </c>
      <c r="G754" s="1">
        <v>43034</v>
      </c>
      <c r="H754" s="6">
        <f>YEAR(Table1[[#This Row],[OrderDate]])</f>
        <v>2017</v>
      </c>
      <c r="I754" s="6">
        <f>MONTH(Table1[[#This Row],[OrderDate]])</f>
        <v>10</v>
      </c>
      <c r="J754" s="1">
        <v>43036</v>
      </c>
      <c r="K754">
        <v>2</v>
      </c>
      <c r="L754" t="s">
        <v>1785</v>
      </c>
      <c r="M754" t="s">
        <v>91</v>
      </c>
      <c r="N754" t="s">
        <v>40</v>
      </c>
      <c r="O754" t="s">
        <v>41</v>
      </c>
      <c r="P754" t="str">
        <f>UPPER(Table1[[#This Row],[CustomerCountry]])</f>
        <v>UNITED STATES</v>
      </c>
      <c r="Q754" t="s">
        <v>23</v>
      </c>
      <c r="R754" t="s">
        <v>24</v>
      </c>
      <c r="S754" t="s">
        <v>84</v>
      </c>
      <c r="T754" t="s">
        <v>26</v>
      </c>
      <c r="U754" t="s">
        <v>27</v>
      </c>
    </row>
    <row r="755" spans="1:21" x14ac:dyDescent="0.3">
      <c r="A755" t="s">
        <v>1786</v>
      </c>
      <c r="B755" t="str">
        <f>RIGHT(Table1[[#This Row],[OrderNo]],5)</f>
        <v>44715</v>
      </c>
      <c r="C755">
        <v>44715001</v>
      </c>
      <c r="D755">
        <v>1</v>
      </c>
      <c r="E755" s="2">
        <v>2171.29</v>
      </c>
      <c r="F755" s="2">
        <v>3578.27</v>
      </c>
      <c r="G755" s="1">
        <v>43034</v>
      </c>
      <c r="H755" s="6">
        <f>YEAR(Table1[[#This Row],[OrderDate]])</f>
        <v>2017</v>
      </c>
      <c r="I755" s="6">
        <f>MONTH(Table1[[#This Row],[OrderDate]])</f>
        <v>10</v>
      </c>
      <c r="J755" s="1">
        <v>43043</v>
      </c>
      <c r="K755">
        <v>9</v>
      </c>
      <c r="L755" t="s">
        <v>1787</v>
      </c>
      <c r="M755" t="s">
        <v>1788</v>
      </c>
      <c r="N755" t="s">
        <v>22</v>
      </c>
      <c r="O755" t="s">
        <v>0</v>
      </c>
      <c r="P755" t="str">
        <f>UPPER(Table1[[#This Row],[CustomerCountry]])</f>
        <v>CANADA</v>
      </c>
      <c r="Q755" t="s">
        <v>23</v>
      </c>
      <c r="R755" t="s">
        <v>24</v>
      </c>
      <c r="S755" t="s">
        <v>88</v>
      </c>
      <c r="T755" t="s">
        <v>26</v>
      </c>
      <c r="U755" t="s">
        <v>27</v>
      </c>
    </row>
    <row r="756" spans="1:21" x14ac:dyDescent="0.3">
      <c r="A756" t="s">
        <v>1789</v>
      </c>
      <c r="B756" t="str">
        <f>RIGHT(Table1[[#This Row],[OrderNo]],5)</f>
        <v>44716</v>
      </c>
      <c r="C756">
        <v>44716001</v>
      </c>
      <c r="D756">
        <v>1</v>
      </c>
      <c r="E756" s="2">
        <v>2171.29</v>
      </c>
      <c r="F756" s="2">
        <v>3578.27</v>
      </c>
      <c r="G756" s="1">
        <v>43034</v>
      </c>
      <c r="H756" s="6">
        <f>YEAR(Table1[[#This Row],[OrderDate]])</f>
        <v>2017</v>
      </c>
      <c r="I756" s="6">
        <f>MONTH(Table1[[#This Row],[OrderDate]])</f>
        <v>10</v>
      </c>
      <c r="J756" s="1">
        <v>43038</v>
      </c>
      <c r="K756">
        <v>4</v>
      </c>
      <c r="L756" t="s">
        <v>1790</v>
      </c>
      <c r="M756" t="s">
        <v>357</v>
      </c>
      <c r="N756" t="s">
        <v>22</v>
      </c>
      <c r="O756" t="s">
        <v>0</v>
      </c>
      <c r="P756" t="str">
        <f>UPPER(Table1[[#This Row],[CustomerCountry]])</f>
        <v>CANADA</v>
      </c>
      <c r="Q756" t="s">
        <v>23</v>
      </c>
      <c r="R756" t="s">
        <v>24</v>
      </c>
      <c r="S756" t="s">
        <v>88</v>
      </c>
      <c r="T756" t="s">
        <v>26</v>
      </c>
      <c r="U756" t="s">
        <v>27</v>
      </c>
    </row>
    <row r="757" spans="1:21" x14ac:dyDescent="0.3">
      <c r="A757" t="s">
        <v>1791</v>
      </c>
      <c r="B757" t="str">
        <f>RIGHT(Table1[[#This Row],[OrderNo]],5)</f>
        <v>44717</v>
      </c>
      <c r="C757">
        <v>44717001</v>
      </c>
      <c r="D757">
        <v>1</v>
      </c>
      <c r="E757" s="2">
        <v>413.15</v>
      </c>
      <c r="F757" s="2">
        <v>699.1</v>
      </c>
      <c r="G757" s="1">
        <v>43034</v>
      </c>
      <c r="H757" s="6">
        <f>YEAR(Table1[[#This Row],[OrderDate]])</f>
        <v>2017</v>
      </c>
      <c r="I757" s="6">
        <f>MONTH(Table1[[#This Row],[OrderDate]])</f>
        <v>10</v>
      </c>
      <c r="J757" s="1">
        <v>43038</v>
      </c>
      <c r="K757">
        <v>4</v>
      </c>
      <c r="L757" t="s">
        <v>1792</v>
      </c>
      <c r="M757" t="s">
        <v>401</v>
      </c>
      <c r="N757" t="s">
        <v>45</v>
      </c>
      <c r="O757" t="s">
        <v>41</v>
      </c>
      <c r="P757" t="str">
        <f>UPPER(Table1[[#This Row],[CustomerCountry]])</f>
        <v>UNITED STATES</v>
      </c>
      <c r="Q757" t="s">
        <v>23</v>
      </c>
      <c r="R757" t="s">
        <v>24</v>
      </c>
      <c r="S757" t="s">
        <v>46</v>
      </c>
      <c r="T757" t="s">
        <v>1</v>
      </c>
      <c r="U757" t="s">
        <v>47</v>
      </c>
    </row>
    <row r="758" spans="1:21" x14ac:dyDescent="0.3">
      <c r="A758" t="s">
        <v>1793</v>
      </c>
      <c r="B758" t="str">
        <f>RIGHT(Table1[[#This Row],[OrderNo]],5)</f>
        <v>44718</v>
      </c>
      <c r="C758">
        <v>44718001</v>
      </c>
      <c r="D758">
        <v>1</v>
      </c>
      <c r="E758" s="2">
        <v>2171.29</v>
      </c>
      <c r="F758" s="2">
        <v>3578.27</v>
      </c>
      <c r="G758" s="1">
        <v>43034</v>
      </c>
      <c r="H758" s="6">
        <f>YEAR(Table1[[#This Row],[OrderDate]])</f>
        <v>2017</v>
      </c>
      <c r="I758" s="6">
        <f>MONTH(Table1[[#This Row],[OrderDate]])</f>
        <v>10</v>
      </c>
      <c r="J758" s="1">
        <v>43043</v>
      </c>
      <c r="K758">
        <v>9</v>
      </c>
      <c r="L758" t="s">
        <v>1794</v>
      </c>
      <c r="M758" t="s">
        <v>199</v>
      </c>
      <c r="N758" t="s">
        <v>51</v>
      </c>
      <c r="O758" t="s">
        <v>52</v>
      </c>
      <c r="P758" t="str">
        <f>UPPER(Table1[[#This Row],[CustomerCountry]])</f>
        <v>AUSTRALIA</v>
      </c>
      <c r="Q758" t="s">
        <v>23</v>
      </c>
      <c r="R758" t="s">
        <v>24</v>
      </c>
      <c r="S758" t="s">
        <v>88</v>
      </c>
      <c r="T758" t="s">
        <v>26</v>
      </c>
      <c r="U758" t="s">
        <v>27</v>
      </c>
    </row>
    <row r="759" spans="1:21" x14ac:dyDescent="0.3">
      <c r="A759" t="s">
        <v>1795</v>
      </c>
      <c r="B759" t="str">
        <f>RIGHT(Table1[[#This Row],[OrderNo]],5)</f>
        <v>44719</v>
      </c>
      <c r="C759">
        <v>44719001</v>
      </c>
      <c r="D759">
        <v>1</v>
      </c>
      <c r="E759" s="2">
        <v>2171.29</v>
      </c>
      <c r="F759" s="2">
        <v>3578.27</v>
      </c>
      <c r="G759" s="1">
        <v>43035</v>
      </c>
      <c r="H759" s="6">
        <f>YEAR(Table1[[#This Row],[OrderDate]])</f>
        <v>2017</v>
      </c>
      <c r="I759" s="6">
        <f>MONTH(Table1[[#This Row],[OrderDate]])</f>
        <v>10</v>
      </c>
      <c r="J759" s="1">
        <v>43038</v>
      </c>
      <c r="K759">
        <v>3</v>
      </c>
      <c r="L759" t="s">
        <v>1796</v>
      </c>
      <c r="M759" t="s">
        <v>350</v>
      </c>
      <c r="N759" t="s">
        <v>78</v>
      </c>
      <c r="O759" t="s">
        <v>79</v>
      </c>
      <c r="P759" t="str">
        <f>UPPER(Table1[[#This Row],[CustomerCountry]])</f>
        <v>UNITED KINGDOM</v>
      </c>
      <c r="Q759" t="s">
        <v>23</v>
      </c>
      <c r="R759" t="s">
        <v>24</v>
      </c>
      <c r="S759" t="s">
        <v>84</v>
      </c>
      <c r="T759" t="s">
        <v>26</v>
      </c>
      <c r="U759" t="s">
        <v>27</v>
      </c>
    </row>
    <row r="760" spans="1:21" x14ac:dyDescent="0.3">
      <c r="A760" t="s">
        <v>1797</v>
      </c>
      <c r="B760" t="str">
        <f>RIGHT(Table1[[#This Row],[OrderNo]],5)</f>
        <v>44720</v>
      </c>
      <c r="C760">
        <v>44720001</v>
      </c>
      <c r="D760">
        <v>1</v>
      </c>
      <c r="E760" s="2">
        <v>2171.29</v>
      </c>
      <c r="F760" s="2">
        <v>3578.27</v>
      </c>
      <c r="G760" s="1">
        <v>43035</v>
      </c>
      <c r="H760" s="6">
        <f>YEAR(Table1[[#This Row],[OrderDate]])</f>
        <v>2017</v>
      </c>
      <c r="I760" s="6">
        <f>MONTH(Table1[[#This Row],[OrderDate]])</f>
        <v>10</v>
      </c>
      <c r="J760" s="1">
        <v>43044</v>
      </c>
      <c r="K760">
        <v>9</v>
      </c>
      <c r="L760" t="s">
        <v>1798</v>
      </c>
      <c r="M760" t="s">
        <v>425</v>
      </c>
      <c r="N760" t="s">
        <v>115</v>
      </c>
      <c r="O760" t="s">
        <v>41</v>
      </c>
      <c r="P760" t="str">
        <f>UPPER(Table1[[#This Row],[CustomerCountry]])</f>
        <v>UNITED STATES</v>
      </c>
      <c r="Q760" t="s">
        <v>23</v>
      </c>
      <c r="R760" t="s">
        <v>24</v>
      </c>
      <c r="S760" t="s">
        <v>55</v>
      </c>
      <c r="T760" t="s">
        <v>26</v>
      </c>
      <c r="U760" t="s">
        <v>27</v>
      </c>
    </row>
    <row r="761" spans="1:21" x14ac:dyDescent="0.3">
      <c r="A761" t="s">
        <v>1799</v>
      </c>
      <c r="B761" t="str">
        <f>RIGHT(Table1[[#This Row],[OrderNo]],5)</f>
        <v>44721</v>
      </c>
      <c r="C761">
        <v>44721001</v>
      </c>
      <c r="D761">
        <v>1</v>
      </c>
      <c r="E761" s="2">
        <v>413.15</v>
      </c>
      <c r="F761" s="2">
        <v>699.1</v>
      </c>
      <c r="G761" s="1">
        <v>43035</v>
      </c>
      <c r="H761" s="6">
        <f>YEAR(Table1[[#This Row],[OrderDate]])</f>
        <v>2017</v>
      </c>
      <c r="I761" s="6">
        <f>MONTH(Table1[[#This Row],[OrderDate]])</f>
        <v>10</v>
      </c>
      <c r="J761" s="1">
        <v>43040</v>
      </c>
      <c r="K761">
        <v>5</v>
      </c>
      <c r="L761" t="s">
        <v>1800</v>
      </c>
      <c r="M761" t="s">
        <v>1788</v>
      </c>
      <c r="N761" t="s">
        <v>22</v>
      </c>
      <c r="O761" t="s">
        <v>0</v>
      </c>
      <c r="P761" t="str">
        <f>UPPER(Table1[[#This Row],[CustomerCountry]])</f>
        <v>CANADA</v>
      </c>
      <c r="Q761" t="s">
        <v>23</v>
      </c>
      <c r="R761" t="s">
        <v>24</v>
      </c>
      <c r="S761" t="s">
        <v>337</v>
      </c>
      <c r="T761" t="s">
        <v>1</v>
      </c>
      <c r="U761" t="s">
        <v>47</v>
      </c>
    </row>
    <row r="762" spans="1:21" x14ac:dyDescent="0.3">
      <c r="A762" t="s">
        <v>1801</v>
      </c>
      <c r="B762" t="str">
        <f>RIGHT(Table1[[#This Row],[OrderNo]],5)</f>
        <v>44722</v>
      </c>
      <c r="C762">
        <v>44722001</v>
      </c>
      <c r="D762">
        <v>1</v>
      </c>
      <c r="E762" s="2">
        <v>2171.29</v>
      </c>
      <c r="F762" s="2">
        <v>3578.27</v>
      </c>
      <c r="G762" s="1">
        <v>43036</v>
      </c>
      <c r="H762" s="6">
        <f>YEAR(Table1[[#This Row],[OrderDate]])</f>
        <v>2017</v>
      </c>
      <c r="I762" s="6">
        <f>MONTH(Table1[[#This Row],[OrderDate]])</f>
        <v>10</v>
      </c>
      <c r="J762" s="1">
        <v>43045</v>
      </c>
      <c r="K762">
        <v>9</v>
      </c>
      <c r="L762" t="s">
        <v>1802</v>
      </c>
      <c r="M762" t="s">
        <v>777</v>
      </c>
      <c r="N762" t="s">
        <v>138</v>
      </c>
      <c r="O762" t="s">
        <v>96</v>
      </c>
      <c r="P762" t="str">
        <f>UPPER(Table1[[#This Row],[CustomerCountry]])</f>
        <v>GERMANY</v>
      </c>
      <c r="Q762" t="s">
        <v>23</v>
      </c>
      <c r="R762" t="s">
        <v>24</v>
      </c>
      <c r="S762" t="s">
        <v>25</v>
      </c>
      <c r="T762" t="s">
        <v>26</v>
      </c>
      <c r="U762" t="s">
        <v>27</v>
      </c>
    </row>
    <row r="763" spans="1:21" x14ac:dyDescent="0.3">
      <c r="A763" t="s">
        <v>1803</v>
      </c>
      <c r="B763" t="str">
        <f>RIGHT(Table1[[#This Row],[OrderNo]],5)</f>
        <v>44723</v>
      </c>
      <c r="C763">
        <v>44723001</v>
      </c>
      <c r="D763">
        <v>1</v>
      </c>
      <c r="E763" s="2">
        <v>1912.15</v>
      </c>
      <c r="F763" s="2">
        <v>3399.99</v>
      </c>
      <c r="G763" s="1">
        <v>43036</v>
      </c>
      <c r="H763" s="6">
        <f>YEAR(Table1[[#This Row],[OrderDate]])</f>
        <v>2017</v>
      </c>
      <c r="I763" s="6">
        <f>MONTH(Table1[[#This Row],[OrderDate]])</f>
        <v>10</v>
      </c>
      <c r="J763" s="1">
        <v>43044</v>
      </c>
      <c r="K763">
        <v>8</v>
      </c>
      <c r="L763" t="s">
        <v>1804</v>
      </c>
      <c r="M763" t="s">
        <v>239</v>
      </c>
      <c r="N763" t="s">
        <v>122</v>
      </c>
      <c r="O763" t="s">
        <v>96</v>
      </c>
      <c r="P763" t="str">
        <f>UPPER(Table1[[#This Row],[CustomerCountry]])</f>
        <v>GERMANY</v>
      </c>
      <c r="Q763" t="s">
        <v>23</v>
      </c>
      <c r="R763" t="s">
        <v>33</v>
      </c>
      <c r="S763" t="s">
        <v>287</v>
      </c>
      <c r="T763" t="s">
        <v>35</v>
      </c>
      <c r="U763" t="s">
        <v>36</v>
      </c>
    </row>
    <row r="764" spans="1:21" x14ac:dyDescent="0.3">
      <c r="A764" t="s">
        <v>1805</v>
      </c>
      <c r="B764" t="str">
        <f>RIGHT(Table1[[#This Row],[OrderNo]],5)</f>
        <v>44724</v>
      </c>
      <c r="C764">
        <v>44724001</v>
      </c>
      <c r="D764">
        <v>1</v>
      </c>
      <c r="E764" s="2">
        <v>2171.29</v>
      </c>
      <c r="F764" s="2">
        <v>3578.27</v>
      </c>
      <c r="G764" s="1">
        <v>43036</v>
      </c>
      <c r="H764" s="6">
        <f>YEAR(Table1[[#This Row],[OrderDate]])</f>
        <v>2017</v>
      </c>
      <c r="I764" s="6">
        <f>MONTH(Table1[[#This Row],[OrderDate]])</f>
        <v>10</v>
      </c>
      <c r="J764" s="1">
        <v>43043</v>
      </c>
      <c r="K764">
        <v>7</v>
      </c>
      <c r="L764" t="s">
        <v>1806</v>
      </c>
      <c r="M764" t="s">
        <v>267</v>
      </c>
      <c r="N764" t="s">
        <v>115</v>
      </c>
      <c r="O764" t="s">
        <v>41</v>
      </c>
      <c r="P764" t="str">
        <f>UPPER(Table1[[#This Row],[CustomerCountry]])</f>
        <v>UNITED STATES</v>
      </c>
      <c r="Q764" t="s">
        <v>23</v>
      </c>
      <c r="R764" t="s">
        <v>24</v>
      </c>
      <c r="S764" t="s">
        <v>88</v>
      </c>
      <c r="T764" t="s">
        <v>26</v>
      </c>
      <c r="U764" t="s">
        <v>27</v>
      </c>
    </row>
    <row r="765" spans="1:21" x14ac:dyDescent="0.3">
      <c r="A765" t="s">
        <v>1807</v>
      </c>
      <c r="B765" t="str">
        <f>RIGHT(Table1[[#This Row],[OrderNo]],5)</f>
        <v>44725</v>
      </c>
      <c r="C765">
        <v>44725001</v>
      </c>
      <c r="D765">
        <v>1</v>
      </c>
      <c r="E765" s="2">
        <v>1912.15</v>
      </c>
      <c r="F765" s="2">
        <v>3399.99</v>
      </c>
      <c r="G765" s="1">
        <v>43036</v>
      </c>
      <c r="H765" s="6">
        <f>YEAR(Table1[[#This Row],[OrderDate]])</f>
        <v>2017</v>
      </c>
      <c r="I765" s="6">
        <f>MONTH(Table1[[#This Row],[OrderDate]])</f>
        <v>10</v>
      </c>
      <c r="J765" s="1">
        <v>43044</v>
      </c>
      <c r="K765">
        <v>8</v>
      </c>
      <c r="L765" t="s">
        <v>1808</v>
      </c>
      <c r="M765" t="s">
        <v>525</v>
      </c>
      <c r="N765" t="s">
        <v>45</v>
      </c>
      <c r="O765" t="s">
        <v>41</v>
      </c>
      <c r="P765" t="str">
        <f>UPPER(Table1[[#This Row],[CustomerCountry]])</f>
        <v>UNITED STATES</v>
      </c>
      <c r="Q765" t="s">
        <v>23</v>
      </c>
      <c r="R765" t="s">
        <v>33</v>
      </c>
      <c r="S765" t="s">
        <v>287</v>
      </c>
      <c r="T765" t="s">
        <v>35</v>
      </c>
      <c r="U765" t="s">
        <v>36</v>
      </c>
    </row>
    <row r="766" spans="1:21" x14ac:dyDescent="0.3">
      <c r="A766" t="s">
        <v>1809</v>
      </c>
      <c r="B766" t="str">
        <f>RIGHT(Table1[[#This Row],[OrderNo]],5)</f>
        <v>44726</v>
      </c>
      <c r="C766">
        <v>44726001</v>
      </c>
      <c r="D766">
        <v>1</v>
      </c>
      <c r="E766" s="2">
        <v>413.15</v>
      </c>
      <c r="F766" s="2">
        <v>699.1</v>
      </c>
      <c r="G766" s="1">
        <v>43036</v>
      </c>
      <c r="H766" s="6">
        <f>YEAR(Table1[[#This Row],[OrderDate]])</f>
        <v>2017</v>
      </c>
      <c r="I766" s="6">
        <f>MONTH(Table1[[#This Row],[OrderDate]])</f>
        <v>10</v>
      </c>
      <c r="J766" s="1">
        <v>43045</v>
      </c>
      <c r="K766">
        <v>9</v>
      </c>
      <c r="L766" t="s">
        <v>1810</v>
      </c>
      <c r="M766" t="s">
        <v>1811</v>
      </c>
      <c r="N766" t="s">
        <v>45</v>
      </c>
      <c r="O766" t="s">
        <v>41</v>
      </c>
      <c r="P766" t="str">
        <f>UPPER(Table1[[#This Row],[CustomerCountry]])</f>
        <v>UNITED STATES</v>
      </c>
      <c r="Q766" t="s">
        <v>23</v>
      </c>
      <c r="R766" t="s">
        <v>24</v>
      </c>
      <c r="S766" t="s">
        <v>131</v>
      </c>
      <c r="T766" t="s">
        <v>1</v>
      </c>
      <c r="U766" t="s">
        <v>47</v>
      </c>
    </row>
    <row r="767" spans="1:21" x14ac:dyDescent="0.3">
      <c r="A767" t="s">
        <v>1812</v>
      </c>
      <c r="B767" t="str">
        <f>RIGHT(Table1[[#This Row],[OrderNo]],5)</f>
        <v>44727</v>
      </c>
      <c r="C767">
        <v>44727001</v>
      </c>
      <c r="D767">
        <v>1</v>
      </c>
      <c r="E767" s="2">
        <v>2171.29</v>
      </c>
      <c r="F767" s="2">
        <v>3578.27</v>
      </c>
      <c r="G767" s="1">
        <v>43036</v>
      </c>
      <c r="H767" s="6">
        <f>YEAR(Table1[[#This Row],[OrderDate]])</f>
        <v>2017</v>
      </c>
      <c r="I767" s="6">
        <f>MONTH(Table1[[#This Row],[OrderDate]])</f>
        <v>10</v>
      </c>
      <c r="J767" s="1">
        <v>43044</v>
      </c>
      <c r="K767">
        <v>8</v>
      </c>
      <c r="L767" t="s">
        <v>1813</v>
      </c>
      <c r="M767" t="s">
        <v>105</v>
      </c>
      <c r="N767" t="s">
        <v>106</v>
      </c>
      <c r="O767" t="s">
        <v>52</v>
      </c>
      <c r="P767" t="str">
        <f>UPPER(Table1[[#This Row],[CustomerCountry]])</f>
        <v>AUSTRALIA</v>
      </c>
      <c r="Q767" t="s">
        <v>23</v>
      </c>
      <c r="R767" t="s">
        <v>24</v>
      </c>
      <c r="S767" t="s">
        <v>84</v>
      </c>
      <c r="T767" t="s">
        <v>26</v>
      </c>
      <c r="U767" t="s">
        <v>27</v>
      </c>
    </row>
    <row r="768" spans="1:21" x14ac:dyDescent="0.3">
      <c r="A768" t="s">
        <v>1814</v>
      </c>
      <c r="B768" t="str">
        <f>RIGHT(Table1[[#This Row],[OrderNo]],5)</f>
        <v>44728</v>
      </c>
      <c r="C768">
        <v>44728001</v>
      </c>
      <c r="D768">
        <v>1</v>
      </c>
      <c r="E768" s="2">
        <v>1912.15</v>
      </c>
      <c r="F768" s="2">
        <v>3399.99</v>
      </c>
      <c r="G768" s="1">
        <v>43036</v>
      </c>
      <c r="H768" s="6">
        <f>YEAR(Table1[[#This Row],[OrderDate]])</f>
        <v>2017</v>
      </c>
      <c r="I768" s="6">
        <f>MONTH(Table1[[#This Row],[OrderDate]])</f>
        <v>10</v>
      </c>
      <c r="J768" s="1">
        <v>43040</v>
      </c>
      <c r="K768">
        <v>4</v>
      </c>
      <c r="L768" t="s">
        <v>1815</v>
      </c>
      <c r="M768" t="s">
        <v>50</v>
      </c>
      <c r="N768" t="s">
        <v>51</v>
      </c>
      <c r="O768" t="s">
        <v>52</v>
      </c>
      <c r="P768" t="str">
        <f>UPPER(Table1[[#This Row],[CustomerCountry]])</f>
        <v>AUSTRALIA</v>
      </c>
      <c r="Q768" t="s">
        <v>23</v>
      </c>
      <c r="R768" t="s">
        <v>33</v>
      </c>
      <c r="S768" t="s">
        <v>67</v>
      </c>
      <c r="T768" t="s">
        <v>35</v>
      </c>
      <c r="U768" t="s">
        <v>36</v>
      </c>
    </row>
    <row r="769" spans="1:21" x14ac:dyDescent="0.3">
      <c r="A769" t="s">
        <v>1816</v>
      </c>
      <c r="B769" t="str">
        <f>RIGHT(Table1[[#This Row],[OrderNo]],5)</f>
        <v>44729</v>
      </c>
      <c r="C769">
        <v>44729001</v>
      </c>
      <c r="D769">
        <v>1</v>
      </c>
      <c r="E769" s="2">
        <v>2171.29</v>
      </c>
      <c r="F769" s="2">
        <v>3578.27</v>
      </c>
      <c r="G769" s="1">
        <v>43037</v>
      </c>
      <c r="H769" s="6">
        <f>YEAR(Table1[[#This Row],[OrderDate]])</f>
        <v>2017</v>
      </c>
      <c r="I769" s="6">
        <f>MONTH(Table1[[#This Row],[OrderDate]])</f>
        <v>10</v>
      </c>
      <c r="J769" s="1">
        <v>43042</v>
      </c>
      <c r="K769">
        <v>5</v>
      </c>
      <c r="L769" t="s">
        <v>1817</v>
      </c>
      <c r="M769" t="s">
        <v>1154</v>
      </c>
      <c r="N769" t="s">
        <v>1155</v>
      </c>
      <c r="O769" t="s">
        <v>32</v>
      </c>
      <c r="P769" t="str">
        <f>UPPER(Table1[[#This Row],[CustomerCountry]])</f>
        <v>FRANCE</v>
      </c>
      <c r="Q769" t="s">
        <v>23</v>
      </c>
      <c r="R769" t="s">
        <v>24</v>
      </c>
      <c r="S769" t="s">
        <v>25</v>
      </c>
      <c r="T769" t="s">
        <v>26</v>
      </c>
      <c r="U769" t="s">
        <v>27</v>
      </c>
    </row>
    <row r="770" spans="1:21" x14ac:dyDescent="0.3">
      <c r="A770" t="s">
        <v>1818</v>
      </c>
      <c r="B770" t="str">
        <f>RIGHT(Table1[[#This Row],[OrderNo]],5)</f>
        <v>44730</v>
      </c>
      <c r="C770">
        <v>44730001</v>
      </c>
      <c r="D770">
        <v>1</v>
      </c>
      <c r="E770" s="2">
        <v>2171.29</v>
      </c>
      <c r="F770" s="2">
        <v>3578.27</v>
      </c>
      <c r="G770" s="1">
        <v>43037</v>
      </c>
      <c r="H770" s="6">
        <f>YEAR(Table1[[#This Row],[OrderDate]])</f>
        <v>2017</v>
      </c>
      <c r="I770" s="6">
        <f>MONTH(Table1[[#This Row],[OrderDate]])</f>
        <v>10</v>
      </c>
      <c r="J770" s="1">
        <v>43044</v>
      </c>
      <c r="K770">
        <v>7</v>
      </c>
      <c r="L770" t="s">
        <v>1819</v>
      </c>
      <c r="M770" t="s">
        <v>190</v>
      </c>
      <c r="N770" t="s">
        <v>78</v>
      </c>
      <c r="O770" t="s">
        <v>79</v>
      </c>
      <c r="P770" t="str">
        <f>UPPER(Table1[[#This Row],[CustomerCountry]])</f>
        <v>UNITED KINGDOM</v>
      </c>
      <c r="Q770" t="s">
        <v>23</v>
      </c>
      <c r="R770" t="s">
        <v>24</v>
      </c>
      <c r="S770" t="s">
        <v>55</v>
      </c>
      <c r="T770" t="s">
        <v>26</v>
      </c>
      <c r="U770" t="s">
        <v>27</v>
      </c>
    </row>
    <row r="771" spans="1:21" x14ac:dyDescent="0.3">
      <c r="A771" t="s">
        <v>1820</v>
      </c>
      <c r="B771" t="str">
        <f>RIGHT(Table1[[#This Row],[OrderNo]],5)</f>
        <v>44731</v>
      </c>
      <c r="C771">
        <v>44731001</v>
      </c>
      <c r="D771">
        <v>1</v>
      </c>
      <c r="E771" s="2">
        <v>2171.29</v>
      </c>
      <c r="F771" s="2">
        <v>3578.27</v>
      </c>
      <c r="G771" s="1">
        <v>43037</v>
      </c>
      <c r="H771" s="6">
        <f>YEAR(Table1[[#This Row],[OrderDate]])</f>
        <v>2017</v>
      </c>
      <c r="I771" s="6">
        <f>MONTH(Table1[[#This Row],[OrderDate]])</f>
        <v>10</v>
      </c>
      <c r="J771" s="1">
        <v>43042</v>
      </c>
      <c r="K771">
        <v>5</v>
      </c>
      <c r="L771" t="s">
        <v>1821</v>
      </c>
      <c r="M771" t="s">
        <v>1822</v>
      </c>
      <c r="N771" t="s">
        <v>115</v>
      </c>
      <c r="O771" t="s">
        <v>41</v>
      </c>
      <c r="P771" t="str">
        <f>UPPER(Table1[[#This Row],[CustomerCountry]])</f>
        <v>UNITED STATES</v>
      </c>
      <c r="Q771" t="s">
        <v>23</v>
      </c>
      <c r="R771" t="s">
        <v>24</v>
      </c>
      <c r="S771" t="s">
        <v>71</v>
      </c>
      <c r="T771" t="s">
        <v>26</v>
      </c>
      <c r="U771" t="s">
        <v>27</v>
      </c>
    </row>
    <row r="772" spans="1:21" x14ac:dyDescent="0.3">
      <c r="A772" t="s">
        <v>1823</v>
      </c>
      <c r="B772" t="str">
        <f>RIGHT(Table1[[#This Row],[OrderNo]],5)</f>
        <v>44732</v>
      </c>
      <c r="C772">
        <v>44732001</v>
      </c>
      <c r="D772">
        <v>1</v>
      </c>
      <c r="E772" s="2">
        <v>2171.29</v>
      </c>
      <c r="F772" s="2">
        <v>3578.27</v>
      </c>
      <c r="G772" s="1">
        <v>43037</v>
      </c>
      <c r="H772" s="6">
        <f>YEAR(Table1[[#This Row],[OrderDate]])</f>
        <v>2017</v>
      </c>
      <c r="I772" s="6">
        <f>MONTH(Table1[[#This Row],[OrderDate]])</f>
        <v>10</v>
      </c>
      <c r="J772" s="1">
        <v>43044</v>
      </c>
      <c r="K772">
        <v>7</v>
      </c>
      <c r="L772" t="s">
        <v>1824</v>
      </c>
      <c r="M772" t="s">
        <v>528</v>
      </c>
      <c r="N772" t="s">
        <v>106</v>
      </c>
      <c r="O772" t="s">
        <v>52</v>
      </c>
      <c r="P772" t="str">
        <f>UPPER(Table1[[#This Row],[CustomerCountry]])</f>
        <v>AUSTRALIA</v>
      </c>
      <c r="Q772" t="s">
        <v>23</v>
      </c>
      <c r="R772" t="s">
        <v>24</v>
      </c>
      <c r="S772" t="s">
        <v>71</v>
      </c>
      <c r="T772" t="s">
        <v>26</v>
      </c>
      <c r="U772" t="s">
        <v>27</v>
      </c>
    </row>
    <row r="773" spans="1:21" x14ac:dyDescent="0.3">
      <c r="A773" t="s">
        <v>1825</v>
      </c>
      <c r="B773" t="str">
        <f>RIGHT(Table1[[#This Row],[OrderNo]],5)</f>
        <v>44733</v>
      </c>
      <c r="C773">
        <v>44733001</v>
      </c>
      <c r="D773">
        <v>1</v>
      </c>
      <c r="E773" s="2">
        <v>2171.29</v>
      </c>
      <c r="F773" s="2">
        <v>3578.27</v>
      </c>
      <c r="G773" s="1">
        <v>43037</v>
      </c>
      <c r="H773" s="6">
        <f>YEAR(Table1[[#This Row],[OrderDate]])</f>
        <v>2017</v>
      </c>
      <c r="I773" s="6">
        <f>MONTH(Table1[[#This Row],[OrderDate]])</f>
        <v>10</v>
      </c>
      <c r="J773" s="1">
        <v>43040</v>
      </c>
      <c r="K773">
        <v>3</v>
      </c>
      <c r="L773" t="s">
        <v>1826</v>
      </c>
      <c r="M773" t="s">
        <v>105</v>
      </c>
      <c r="N773" t="s">
        <v>106</v>
      </c>
      <c r="O773" t="s">
        <v>52</v>
      </c>
      <c r="P773" t="str">
        <f>UPPER(Table1[[#This Row],[CustomerCountry]])</f>
        <v>AUSTRALIA</v>
      </c>
      <c r="Q773" t="s">
        <v>23</v>
      </c>
      <c r="R773" t="s">
        <v>24</v>
      </c>
      <c r="S773" t="s">
        <v>84</v>
      </c>
      <c r="T773" t="s">
        <v>26</v>
      </c>
      <c r="U773" t="s">
        <v>27</v>
      </c>
    </row>
    <row r="774" spans="1:21" x14ac:dyDescent="0.3">
      <c r="A774" t="s">
        <v>1827</v>
      </c>
      <c r="B774" t="str">
        <f>RIGHT(Table1[[#This Row],[OrderNo]],5)</f>
        <v>44734</v>
      </c>
      <c r="C774">
        <v>44734001</v>
      </c>
      <c r="D774">
        <v>1</v>
      </c>
      <c r="E774" s="2">
        <v>2171.29</v>
      </c>
      <c r="F774" s="2">
        <v>3578.27</v>
      </c>
      <c r="G774" s="1">
        <v>43038</v>
      </c>
      <c r="H774" s="6">
        <f>YEAR(Table1[[#This Row],[OrderDate]])</f>
        <v>2017</v>
      </c>
      <c r="I774" s="6">
        <f>MONTH(Table1[[#This Row],[OrderDate]])</f>
        <v>10</v>
      </c>
      <c r="J774" s="1">
        <v>43047</v>
      </c>
      <c r="K774">
        <v>9</v>
      </c>
      <c r="L774" t="s">
        <v>1828</v>
      </c>
      <c r="M774" t="s">
        <v>1829</v>
      </c>
      <c r="N774" t="s">
        <v>31</v>
      </c>
      <c r="O774" t="s">
        <v>32</v>
      </c>
      <c r="P774" t="str">
        <f>UPPER(Table1[[#This Row],[CustomerCountry]])</f>
        <v>FRANCE</v>
      </c>
      <c r="Q774" t="s">
        <v>23</v>
      </c>
      <c r="R774" t="s">
        <v>24</v>
      </c>
      <c r="S774" t="s">
        <v>84</v>
      </c>
      <c r="T774" t="s">
        <v>26</v>
      </c>
      <c r="U774" t="s">
        <v>27</v>
      </c>
    </row>
    <row r="775" spans="1:21" x14ac:dyDescent="0.3">
      <c r="A775" t="s">
        <v>1830</v>
      </c>
      <c r="B775" t="str">
        <f>RIGHT(Table1[[#This Row],[OrderNo]],5)</f>
        <v>44735</v>
      </c>
      <c r="C775">
        <v>44735001</v>
      </c>
      <c r="D775">
        <v>1</v>
      </c>
      <c r="E775" s="2">
        <v>2171.29</v>
      </c>
      <c r="F775" s="2">
        <v>3578.27</v>
      </c>
      <c r="G775" s="1">
        <v>43038</v>
      </c>
      <c r="H775" s="6">
        <f>YEAR(Table1[[#This Row],[OrderDate]])</f>
        <v>2017</v>
      </c>
      <c r="I775" s="6">
        <f>MONTH(Table1[[#This Row],[OrderDate]])</f>
        <v>10</v>
      </c>
      <c r="J775" s="1">
        <v>43047</v>
      </c>
      <c r="K775">
        <v>9</v>
      </c>
      <c r="L775" t="s">
        <v>1831</v>
      </c>
      <c r="M775" t="s">
        <v>987</v>
      </c>
      <c r="N775" t="s">
        <v>45</v>
      </c>
      <c r="O775" t="s">
        <v>41</v>
      </c>
      <c r="P775" t="str">
        <f>UPPER(Table1[[#This Row],[CustomerCountry]])</f>
        <v>UNITED STATES</v>
      </c>
      <c r="Q775" t="s">
        <v>23</v>
      </c>
      <c r="R775" t="s">
        <v>24</v>
      </c>
      <c r="S775" t="s">
        <v>55</v>
      </c>
      <c r="T775" t="s">
        <v>26</v>
      </c>
      <c r="U775" t="s">
        <v>27</v>
      </c>
    </row>
    <row r="776" spans="1:21" x14ac:dyDescent="0.3">
      <c r="A776" t="s">
        <v>1832</v>
      </c>
      <c r="B776" t="str">
        <f>RIGHT(Table1[[#This Row],[OrderNo]],5)</f>
        <v>44736</v>
      </c>
      <c r="C776">
        <v>44736001</v>
      </c>
      <c r="D776">
        <v>1</v>
      </c>
      <c r="E776" s="2">
        <v>413.15</v>
      </c>
      <c r="F776" s="2">
        <v>699.1</v>
      </c>
      <c r="G776" s="1">
        <v>43038</v>
      </c>
      <c r="H776" s="6">
        <f>YEAR(Table1[[#This Row],[OrderDate]])</f>
        <v>2017</v>
      </c>
      <c r="I776" s="6">
        <f>MONTH(Table1[[#This Row],[OrderDate]])</f>
        <v>10</v>
      </c>
      <c r="J776" s="1">
        <v>43045</v>
      </c>
      <c r="K776">
        <v>7</v>
      </c>
      <c r="L776" t="s">
        <v>1833</v>
      </c>
      <c r="M776" t="s">
        <v>319</v>
      </c>
      <c r="N776" t="s">
        <v>40</v>
      </c>
      <c r="O776" t="s">
        <v>41</v>
      </c>
      <c r="P776" t="str">
        <f>UPPER(Table1[[#This Row],[CustomerCountry]])</f>
        <v>UNITED STATES</v>
      </c>
      <c r="Q776" t="s">
        <v>23</v>
      </c>
      <c r="R776" t="s">
        <v>24</v>
      </c>
      <c r="S776" t="s">
        <v>364</v>
      </c>
      <c r="T776" t="s">
        <v>26</v>
      </c>
      <c r="U776" t="s">
        <v>47</v>
      </c>
    </row>
    <row r="777" spans="1:21" x14ac:dyDescent="0.3">
      <c r="A777" t="s">
        <v>1834</v>
      </c>
      <c r="B777" t="str">
        <f>RIGHT(Table1[[#This Row],[OrderNo]],5)</f>
        <v>44737</v>
      </c>
      <c r="C777">
        <v>44737001</v>
      </c>
      <c r="D777">
        <v>1</v>
      </c>
      <c r="E777" s="2">
        <v>2171.29</v>
      </c>
      <c r="F777" s="2">
        <v>3578.27</v>
      </c>
      <c r="G777" s="1">
        <v>43038</v>
      </c>
      <c r="H777" s="6">
        <f>YEAR(Table1[[#This Row],[OrderDate]])</f>
        <v>2017</v>
      </c>
      <c r="I777" s="6">
        <f>MONTH(Table1[[#This Row],[OrderDate]])</f>
        <v>10</v>
      </c>
      <c r="J777" s="1">
        <v>43043</v>
      </c>
      <c r="K777">
        <v>5</v>
      </c>
      <c r="L777" t="s">
        <v>1835</v>
      </c>
      <c r="M777" t="s">
        <v>738</v>
      </c>
      <c r="N777" t="s">
        <v>51</v>
      </c>
      <c r="O777" t="s">
        <v>52</v>
      </c>
      <c r="P777" t="str">
        <f>UPPER(Table1[[#This Row],[CustomerCountry]])</f>
        <v>AUSTRALIA</v>
      </c>
      <c r="Q777" t="s">
        <v>23</v>
      </c>
      <c r="R777" t="s">
        <v>24</v>
      </c>
      <c r="S777" t="s">
        <v>88</v>
      </c>
      <c r="T777" t="s">
        <v>26</v>
      </c>
      <c r="U777" t="s">
        <v>27</v>
      </c>
    </row>
    <row r="778" spans="1:21" x14ac:dyDescent="0.3">
      <c r="A778" t="s">
        <v>1836</v>
      </c>
      <c r="B778" t="str">
        <f>RIGHT(Table1[[#This Row],[OrderNo]],5)</f>
        <v>44738</v>
      </c>
      <c r="C778">
        <v>44738001</v>
      </c>
      <c r="D778">
        <v>1</v>
      </c>
      <c r="E778" s="2">
        <v>2171.29</v>
      </c>
      <c r="F778" s="2">
        <v>3578.27</v>
      </c>
      <c r="G778" s="1">
        <v>43038</v>
      </c>
      <c r="H778" s="6">
        <f>YEAR(Table1[[#This Row],[OrderDate]])</f>
        <v>2017</v>
      </c>
      <c r="I778" s="6">
        <f>MONTH(Table1[[#This Row],[OrderDate]])</f>
        <v>10</v>
      </c>
      <c r="J778" s="1">
        <v>43042</v>
      </c>
      <c r="K778">
        <v>4</v>
      </c>
      <c r="L778" t="s">
        <v>1837</v>
      </c>
      <c r="M778" t="s">
        <v>134</v>
      </c>
      <c r="N778" t="s">
        <v>106</v>
      </c>
      <c r="O778" t="s">
        <v>52</v>
      </c>
      <c r="P778" t="str">
        <f>UPPER(Table1[[#This Row],[CustomerCountry]])</f>
        <v>AUSTRALIA</v>
      </c>
      <c r="Q778" t="s">
        <v>23</v>
      </c>
      <c r="R778" t="s">
        <v>24</v>
      </c>
      <c r="S778" t="s">
        <v>84</v>
      </c>
      <c r="T778" t="s">
        <v>26</v>
      </c>
      <c r="U778" t="s">
        <v>27</v>
      </c>
    </row>
    <row r="779" spans="1:21" x14ac:dyDescent="0.3">
      <c r="A779" t="s">
        <v>1838</v>
      </c>
      <c r="B779" t="str">
        <f>RIGHT(Table1[[#This Row],[OrderNo]],5)</f>
        <v>44739</v>
      </c>
      <c r="C779">
        <v>44739001</v>
      </c>
      <c r="D779">
        <v>1</v>
      </c>
      <c r="E779" s="2">
        <v>2171.29</v>
      </c>
      <c r="F779" s="2">
        <v>3578.27</v>
      </c>
      <c r="G779" s="1">
        <v>43038</v>
      </c>
      <c r="H779" s="6">
        <f>YEAR(Table1[[#This Row],[OrderDate]])</f>
        <v>2017</v>
      </c>
      <c r="I779" s="6">
        <f>MONTH(Table1[[#This Row],[OrderDate]])</f>
        <v>10</v>
      </c>
      <c r="J779" s="1">
        <v>43041</v>
      </c>
      <c r="K779">
        <v>3</v>
      </c>
      <c r="L779" t="s">
        <v>1839</v>
      </c>
      <c r="M779" t="s">
        <v>299</v>
      </c>
      <c r="N779" t="s">
        <v>63</v>
      </c>
      <c r="O779" t="s">
        <v>52</v>
      </c>
      <c r="P779" t="str">
        <f>UPPER(Table1[[#This Row],[CustomerCountry]])</f>
        <v>AUSTRALIA</v>
      </c>
      <c r="Q779" t="s">
        <v>23</v>
      </c>
      <c r="R779" t="s">
        <v>24</v>
      </c>
      <c r="S779" t="s">
        <v>71</v>
      </c>
      <c r="T779" t="s">
        <v>26</v>
      </c>
      <c r="U779" t="s">
        <v>27</v>
      </c>
    </row>
    <row r="780" spans="1:21" x14ac:dyDescent="0.3">
      <c r="A780" t="s">
        <v>1840</v>
      </c>
      <c r="B780" t="str">
        <f>RIGHT(Table1[[#This Row],[OrderNo]],5)</f>
        <v>44803</v>
      </c>
      <c r="C780">
        <v>44803001</v>
      </c>
      <c r="D780">
        <v>1</v>
      </c>
      <c r="E780" s="2">
        <v>2171.29</v>
      </c>
      <c r="F780" s="2">
        <v>3578.27</v>
      </c>
      <c r="G780" s="1">
        <v>43039</v>
      </c>
      <c r="H780" s="6">
        <f>YEAR(Table1[[#This Row],[OrderDate]])</f>
        <v>2017</v>
      </c>
      <c r="I780" s="6">
        <f>MONTH(Table1[[#This Row],[OrderDate]])</f>
        <v>10</v>
      </c>
      <c r="J780" s="1">
        <v>43047</v>
      </c>
      <c r="K780">
        <v>8</v>
      </c>
      <c r="L780" t="s">
        <v>1841</v>
      </c>
      <c r="M780" t="s">
        <v>217</v>
      </c>
      <c r="N780" t="s">
        <v>218</v>
      </c>
      <c r="O780" t="s">
        <v>32</v>
      </c>
      <c r="P780" t="str">
        <f>UPPER(Table1[[#This Row],[CustomerCountry]])</f>
        <v>FRANCE</v>
      </c>
      <c r="Q780" t="s">
        <v>23</v>
      </c>
      <c r="R780" t="s">
        <v>24</v>
      </c>
      <c r="S780" t="s">
        <v>25</v>
      </c>
      <c r="T780" t="s">
        <v>26</v>
      </c>
      <c r="U780" t="s">
        <v>27</v>
      </c>
    </row>
    <row r="781" spans="1:21" x14ac:dyDescent="0.3">
      <c r="A781" t="s">
        <v>1842</v>
      </c>
      <c r="B781" t="str">
        <f>RIGHT(Table1[[#This Row],[OrderNo]],5)</f>
        <v>44804</v>
      </c>
      <c r="C781">
        <v>44804001</v>
      </c>
      <c r="D781">
        <v>1</v>
      </c>
      <c r="E781" s="2">
        <v>2171.29</v>
      </c>
      <c r="F781" s="2">
        <v>3578.27</v>
      </c>
      <c r="G781" s="1">
        <v>43039</v>
      </c>
      <c r="H781" s="6">
        <f>YEAR(Table1[[#This Row],[OrderDate]])</f>
        <v>2017</v>
      </c>
      <c r="I781" s="6">
        <f>MONTH(Table1[[#This Row],[OrderDate]])</f>
        <v>10</v>
      </c>
      <c r="J781" s="1">
        <v>43043</v>
      </c>
      <c r="K781">
        <v>4</v>
      </c>
      <c r="L781" t="s">
        <v>1843</v>
      </c>
      <c r="M781" t="s">
        <v>118</v>
      </c>
      <c r="N781" t="s">
        <v>45</v>
      </c>
      <c r="O781" t="s">
        <v>41</v>
      </c>
      <c r="P781" t="str">
        <f>UPPER(Table1[[#This Row],[CustomerCountry]])</f>
        <v>UNITED STATES</v>
      </c>
      <c r="Q781" t="s">
        <v>23</v>
      </c>
      <c r="R781" t="s">
        <v>24</v>
      </c>
      <c r="S781" t="s">
        <v>25</v>
      </c>
      <c r="T781" t="s">
        <v>26</v>
      </c>
      <c r="U781" t="s">
        <v>27</v>
      </c>
    </row>
    <row r="782" spans="1:21" x14ac:dyDescent="0.3">
      <c r="A782" t="s">
        <v>1844</v>
      </c>
      <c r="B782" t="str">
        <f>RIGHT(Table1[[#This Row],[OrderNo]],5)</f>
        <v>44805</v>
      </c>
      <c r="C782">
        <v>44805001</v>
      </c>
      <c r="D782">
        <v>1</v>
      </c>
      <c r="E782" s="2">
        <v>2171.29</v>
      </c>
      <c r="F782" s="2">
        <v>3578.27</v>
      </c>
      <c r="G782" s="1">
        <v>43039</v>
      </c>
      <c r="H782" s="6">
        <f>YEAR(Table1[[#This Row],[OrderDate]])</f>
        <v>2017</v>
      </c>
      <c r="I782" s="6">
        <f>MONTH(Table1[[#This Row],[OrderDate]])</f>
        <v>10</v>
      </c>
      <c r="J782" s="1">
        <v>43042</v>
      </c>
      <c r="K782">
        <v>3</v>
      </c>
      <c r="L782" t="s">
        <v>1845</v>
      </c>
      <c r="M782" t="s">
        <v>1173</v>
      </c>
      <c r="N782" t="s">
        <v>45</v>
      </c>
      <c r="O782" t="s">
        <v>41</v>
      </c>
      <c r="P782" t="str">
        <f>UPPER(Table1[[#This Row],[CustomerCountry]])</f>
        <v>UNITED STATES</v>
      </c>
      <c r="Q782" t="s">
        <v>23</v>
      </c>
      <c r="R782" t="s">
        <v>24</v>
      </c>
      <c r="S782" t="s">
        <v>88</v>
      </c>
      <c r="T782" t="s">
        <v>26</v>
      </c>
      <c r="U782" t="s">
        <v>27</v>
      </c>
    </row>
    <row r="783" spans="1:21" x14ac:dyDescent="0.3">
      <c r="A783" t="s">
        <v>1846</v>
      </c>
      <c r="B783" t="str">
        <f>RIGHT(Table1[[#This Row],[OrderNo]],5)</f>
        <v>44806</v>
      </c>
      <c r="C783">
        <v>44806001</v>
      </c>
      <c r="D783">
        <v>1</v>
      </c>
      <c r="E783" s="2">
        <v>2171.29</v>
      </c>
      <c r="F783" s="2">
        <v>3578.27</v>
      </c>
      <c r="G783" s="1">
        <v>43039</v>
      </c>
      <c r="H783" s="6">
        <f>YEAR(Table1[[#This Row],[OrderDate]])</f>
        <v>2017</v>
      </c>
      <c r="I783" s="6">
        <f>MONTH(Table1[[#This Row],[OrderDate]])</f>
        <v>10</v>
      </c>
      <c r="J783" s="1">
        <v>43047</v>
      </c>
      <c r="K783">
        <v>8</v>
      </c>
      <c r="L783" t="s">
        <v>1847</v>
      </c>
      <c r="M783" t="s">
        <v>134</v>
      </c>
      <c r="N783" t="s">
        <v>106</v>
      </c>
      <c r="O783" t="s">
        <v>52</v>
      </c>
      <c r="P783" t="str">
        <f>UPPER(Table1[[#This Row],[CustomerCountry]])</f>
        <v>AUSTRALIA</v>
      </c>
      <c r="Q783" t="s">
        <v>23</v>
      </c>
      <c r="R783" t="s">
        <v>24</v>
      </c>
      <c r="S783" t="s">
        <v>55</v>
      </c>
      <c r="T783" t="s">
        <v>26</v>
      </c>
      <c r="U783" t="s">
        <v>27</v>
      </c>
    </row>
    <row r="784" spans="1:21" x14ac:dyDescent="0.3">
      <c r="A784" t="s">
        <v>1848</v>
      </c>
      <c r="B784" t="str">
        <f>RIGHT(Table1[[#This Row],[OrderNo]],5)</f>
        <v>44807</v>
      </c>
      <c r="C784">
        <v>44807001</v>
      </c>
      <c r="D784">
        <v>1</v>
      </c>
      <c r="E784" s="2">
        <v>1898.09</v>
      </c>
      <c r="F784" s="2">
        <v>3374.99</v>
      </c>
      <c r="G784" s="1">
        <v>43039</v>
      </c>
      <c r="H784" s="6">
        <f>YEAR(Table1[[#This Row],[OrderDate]])</f>
        <v>2017</v>
      </c>
      <c r="I784" s="6">
        <f>MONTH(Table1[[#This Row],[OrderDate]])</f>
        <v>10</v>
      </c>
      <c r="J784" s="1">
        <v>43045</v>
      </c>
      <c r="K784">
        <v>6</v>
      </c>
      <c r="L784" t="s">
        <v>1849</v>
      </c>
      <c r="M784" t="s">
        <v>491</v>
      </c>
      <c r="N784" t="s">
        <v>59</v>
      </c>
      <c r="O784" t="s">
        <v>52</v>
      </c>
      <c r="P784" t="str">
        <f>UPPER(Table1[[#This Row],[CustomerCountry]])</f>
        <v>AUSTRALIA</v>
      </c>
      <c r="Q784" t="s">
        <v>23</v>
      </c>
      <c r="R784" t="s">
        <v>33</v>
      </c>
      <c r="S784" t="s">
        <v>160</v>
      </c>
      <c r="T784" t="s">
        <v>1</v>
      </c>
      <c r="U784" t="s">
        <v>36</v>
      </c>
    </row>
    <row r="785" spans="1:21" x14ac:dyDescent="0.3">
      <c r="A785" t="s">
        <v>1850</v>
      </c>
      <c r="B785" t="str">
        <f>RIGHT(Table1[[#This Row],[OrderNo]],5)</f>
        <v>44808</v>
      </c>
      <c r="C785">
        <v>44808001</v>
      </c>
      <c r="D785">
        <v>1</v>
      </c>
      <c r="E785" s="2">
        <v>2171.29</v>
      </c>
      <c r="F785" s="2">
        <v>3578.27</v>
      </c>
      <c r="G785" s="1">
        <v>43040</v>
      </c>
      <c r="H785" s="6">
        <f>YEAR(Table1[[#This Row],[OrderDate]])</f>
        <v>2017</v>
      </c>
      <c r="I785" s="6">
        <f>MONTH(Table1[[#This Row],[OrderDate]])</f>
        <v>11</v>
      </c>
      <c r="J785" s="1">
        <v>43047</v>
      </c>
      <c r="K785">
        <v>7</v>
      </c>
      <c r="L785" t="s">
        <v>1851</v>
      </c>
      <c r="M785" t="s">
        <v>239</v>
      </c>
      <c r="N785" t="s">
        <v>122</v>
      </c>
      <c r="O785" t="s">
        <v>96</v>
      </c>
      <c r="P785" t="str">
        <f>UPPER(Table1[[#This Row],[CustomerCountry]])</f>
        <v>GERMANY</v>
      </c>
      <c r="Q785" t="s">
        <v>23</v>
      </c>
      <c r="R785" t="s">
        <v>24</v>
      </c>
      <c r="S785" t="s">
        <v>55</v>
      </c>
      <c r="T785" t="s">
        <v>26</v>
      </c>
      <c r="U785" t="s">
        <v>27</v>
      </c>
    </row>
    <row r="786" spans="1:21" x14ac:dyDescent="0.3">
      <c r="A786" t="s">
        <v>1852</v>
      </c>
      <c r="B786" t="str">
        <f>RIGHT(Table1[[#This Row],[OrderNo]],5)</f>
        <v>44809</v>
      </c>
      <c r="C786">
        <v>44809001</v>
      </c>
      <c r="D786">
        <v>1</v>
      </c>
      <c r="E786" s="2">
        <v>413.15</v>
      </c>
      <c r="F786" s="2">
        <v>699.1</v>
      </c>
      <c r="G786" s="1">
        <v>43040</v>
      </c>
      <c r="H786" s="6">
        <f>YEAR(Table1[[#This Row],[OrderDate]])</f>
        <v>2017</v>
      </c>
      <c r="I786" s="6">
        <f>MONTH(Table1[[#This Row],[OrderDate]])</f>
        <v>11</v>
      </c>
      <c r="J786" s="1">
        <v>43048</v>
      </c>
      <c r="K786">
        <v>8</v>
      </c>
      <c r="L786" t="s">
        <v>1853</v>
      </c>
      <c r="M786" t="s">
        <v>1269</v>
      </c>
      <c r="N786" t="s">
        <v>78</v>
      </c>
      <c r="O786" t="s">
        <v>79</v>
      </c>
      <c r="P786" t="str">
        <f>UPPER(Table1[[#This Row],[CustomerCountry]])</f>
        <v>UNITED KINGDOM</v>
      </c>
      <c r="Q786" t="s">
        <v>23</v>
      </c>
      <c r="R786" t="s">
        <v>24</v>
      </c>
      <c r="S786" t="s">
        <v>337</v>
      </c>
      <c r="T786" t="s">
        <v>1</v>
      </c>
      <c r="U786" t="s">
        <v>47</v>
      </c>
    </row>
    <row r="787" spans="1:21" x14ac:dyDescent="0.3">
      <c r="A787" t="s">
        <v>1854</v>
      </c>
      <c r="B787" t="str">
        <f>RIGHT(Table1[[#This Row],[OrderNo]],5)</f>
        <v>44810</v>
      </c>
      <c r="C787">
        <v>44810001</v>
      </c>
      <c r="D787">
        <v>1</v>
      </c>
      <c r="E787" s="2">
        <v>2171.29</v>
      </c>
      <c r="F787" s="2">
        <v>3578.27</v>
      </c>
      <c r="G787" s="1">
        <v>43040</v>
      </c>
      <c r="H787" s="6">
        <f>YEAR(Table1[[#This Row],[OrderDate]])</f>
        <v>2017</v>
      </c>
      <c r="I787" s="6">
        <f>MONTH(Table1[[#This Row],[OrderDate]])</f>
        <v>11</v>
      </c>
      <c r="J787" s="1">
        <v>43049</v>
      </c>
      <c r="K787">
        <v>9</v>
      </c>
      <c r="L787" t="s">
        <v>1855</v>
      </c>
      <c r="M787" t="s">
        <v>99</v>
      </c>
      <c r="N787" t="s">
        <v>45</v>
      </c>
      <c r="O787" t="s">
        <v>41</v>
      </c>
      <c r="P787" t="str">
        <f>UPPER(Table1[[#This Row],[CustomerCountry]])</f>
        <v>UNITED STATES</v>
      </c>
      <c r="Q787" t="s">
        <v>23</v>
      </c>
      <c r="R787" t="s">
        <v>24</v>
      </c>
      <c r="S787" t="s">
        <v>55</v>
      </c>
      <c r="T787" t="s">
        <v>26</v>
      </c>
      <c r="U787" t="s">
        <v>27</v>
      </c>
    </row>
    <row r="788" spans="1:21" x14ac:dyDescent="0.3">
      <c r="A788" t="s">
        <v>1856</v>
      </c>
      <c r="B788" t="str">
        <f>RIGHT(Table1[[#This Row],[OrderNo]],5)</f>
        <v>44811</v>
      </c>
      <c r="C788">
        <v>44811001</v>
      </c>
      <c r="D788">
        <v>1</v>
      </c>
      <c r="E788" s="2">
        <v>2171.29</v>
      </c>
      <c r="F788" s="2">
        <v>3578.27</v>
      </c>
      <c r="G788" s="1">
        <v>43040</v>
      </c>
      <c r="H788" s="6">
        <f>YEAR(Table1[[#This Row],[OrderDate]])</f>
        <v>2017</v>
      </c>
      <c r="I788" s="6">
        <f>MONTH(Table1[[#This Row],[OrderDate]])</f>
        <v>11</v>
      </c>
      <c r="J788" s="1">
        <v>43046</v>
      </c>
      <c r="K788">
        <v>6</v>
      </c>
      <c r="L788" t="s">
        <v>1857</v>
      </c>
      <c r="M788" t="s">
        <v>1788</v>
      </c>
      <c r="N788" t="s">
        <v>22</v>
      </c>
      <c r="O788" t="s">
        <v>0</v>
      </c>
      <c r="P788" t="str">
        <f>UPPER(Table1[[#This Row],[CustomerCountry]])</f>
        <v>CANADA</v>
      </c>
      <c r="Q788" t="s">
        <v>23</v>
      </c>
      <c r="R788" t="s">
        <v>24</v>
      </c>
      <c r="S788" t="s">
        <v>55</v>
      </c>
      <c r="T788" t="s">
        <v>26</v>
      </c>
      <c r="U788" t="s">
        <v>27</v>
      </c>
    </row>
    <row r="789" spans="1:21" x14ac:dyDescent="0.3">
      <c r="A789" t="s">
        <v>1858</v>
      </c>
      <c r="B789" t="str">
        <f>RIGHT(Table1[[#This Row],[OrderNo]],5)</f>
        <v>44812</v>
      </c>
      <c r="C789">
        <v>44812001</v>
      </c>
      <c r="D789">
        <v>1</v>
      </c>
      <c r="E789" s="2">
        <v>2171.29</v>
      </c>
      <c r="F789" s="2">
        <v>3578.27</v>
      </c>
      <c r="G789" s="1">
        <v>43040</v>
      </c>
      <c r="H789" s="6">
        <f>YEAR(Table1[[#This Row],[OrderDate]])</f>
        <v>2017</v>
      </c>
      <c r="I789" s="6">
        <f>MONTH(Table1[[#This Row],[OrderDate]])</f>
        <v>11</v>
      </c>
      <c r="J789" s="1">
        <v>43050</v>
      </c>
      <c r="K789">
        <v>10</v>
      </c>
      <c r="L789" t="s">
        <v>1859</v>
      </c>
      <c r="M789" t="s">
        <v>1811</v>
      </c>
      <c r="N789" t="s">
        <v>45</v>
      </c>
      <c r="O789" t="s">
        <v>41</v>
      </c>
      <c r="P789" t="str">
        <f>UPPER(Table1[[#This Row],[CustomerCountry]])</f>
        <v>UNITED STATES</v>
      </c>
      <c r="Q789" t="s">
        <v>23</v>
      </c>
      <c r="R789" t="s">
        <v>24</v>
      </c>
      <c r="S789" t="s">
        <v>88</v>
      </c>
      <c r="T789" t="s">
        <v>26</v>
      </c>
      <c r="U789" t="s">
        <v>27</v>
      </c>
    </row>
    <row r="790" spans="1:21" x14ac:dyDescent="0.3">
      <c r="A790" t="s">
        <v>1860</v>
      </c>
      <c r="B790" t="str">
        <f>RIGHT(Table1[[#This Row],[OrderNo]],5)</f>
        <v>44813</v>
      </c>
      <c r="C790">
        <v>44813001</v>
      </c>
      <c r="D790">
        <v>1</v>
      </c>
      <c r="E790" s="2">
        <v>2171.29</v>
      </c>
      <c r="F790" s="2">
        <v>3578.27</v>
      </c>
      <c r="G790" s="1">
        <v>43040</v>
      </c>
      <c r="H790" s="6">
        <f>YEAR(Table1[[#This Row],[OrderDate]])</f>
        <v>2017</v>
      </c>
      <c r="I790" s="6">
        <f>MONTH(Table1[[#This Row],[OrderDate]])</f>
        <v>11</v>
      </c>
      <c r="J790" s="1">
        <v>43047</v>
      </c>
      <c r="K790">
        <v>7</v>
      </c>
      <c r="L790" t="s">
        <v>1861</v>
      </c>
      <c r="M790" t="s">
        <v>396</v>
      </c>
      <c r="N790" t="s">
        <v>106</v>
      </c>
      <c r="O790" t="s">
        <v>52</v>
      </c>
      <c r="P790" t="str">
        <f>UPPER(Table1[[#This Row],[CustomerCountry]])</f>
        <v>AUSTRALIA</v>
      </c>
      <c r="Q790" t="s">
        <v>23</v>
      </c>
      <c r="R790" t="s">
        <v>24</v>
      </c>
      <c r="S790" t="s">
        <v>71</v>
      </c>
      <c r="T790" t="s">
        <v>26</v>
      </c>
      <c r="U790" t="s">
        <v>27</v>
      </c>
    </row>
    <row r="791" spans="1:21" x14ac:dyDescent="0.3">
      <c r="A791" t="s">
        <v>1862</v>
      </c>
      <c r="B791" t="str">
        <f>RIGHT(Table1[[#This Row],[OrderNo]],5)</f>
        <v>44814</v>
      </c>
      <c r="C791">
        <v>44814001</v>
      </c>
      <c r="D791">
        <v>1</v>
      </c>
      <c r="E791" s="2">
        <v>2171.29</v>
      </c>
      <c r="F791" s="2">
        <v>3578.27</v>
      </c>
      <c r="G791" s="1">
        <v>43040</v>
      </c>
      <c r="H791" s="6">
        <f>YEAR(Table1[[#This Row],[OrderDate]])</f>
        <v>2017</v>
      </c>
      <c r="I791" s="6">
        <f>MONTH(Table1[[#This Row],[OrderDate]])</f>
        <v>11</v>
      </c>
      <c r="J791" s="1">
        <v>43042</v>
      </c>
      <c r="K791">
        <v>2</v>
      </c>
      <c r="L791" t="s">
        <v>1863</v>
      </c>
      <c r="M791" t="s">
        <v>184</v>
      </c>
      <c r="N791" t="s">
        <v>51</v>
      </c>
      <c r="O791" t="s">
        <v>52</v>
      </c>
      <c r="P791" t="str">
        <f>UPPER(Table1[[#This Row],[CustomerCountry]])</f>
        <v>AUSTRALIA</v>
      </c>
      <c r="Q791" t="s">
        <v>23</v>
      </c>
      <c r="R791" t="s">
        <v>24</v>
      </c>
      <c r="S791" t="s">
        <v>84</v>
      </c>
      <c r="T791" t="s">
        <v>26</v>
      </c>
      <c r="U791" t="s">
        <v>27</v>
      </c>
    </row>
    <row r="792" spans="1:21" x14ac:dyDescent="0.3">
      <c r="A792" t="s">
        <v>1864</v>
      </c>
      <c r="B792" t="str">
        <f>RIGHT(Table1[[#This Row],[OrderNo]],5)</f>
        <v>44815</v>
      </c>
      <c r="C792">
        <v>44815001</v>
      </c>
      <c r="D792">
        <v>1</v>
      </c>
      <c r="E792" s="2">
        <v>1898.09</v>
      </c>
      <c r="F792" s="2">
        <v>3374.99</v>
      </c>
      <c r="G792" s="1">
        <v>43040</v>
      </c>
      <c r="H792" s="6">
        <f>YEAR(Table1[[#This Row],[OrderDate]])</f>
        <v>2017</v>
      </c>
      <c r="I792" s="6">
        <f>MONTH(Table1[[#This Row],[OrderDate]])</f>
        <v>11</v>
      </c>
      <c r="J792" s="1">
        <v>43044</v>
      </c>
      <c r="K792">
        <v>4</v>
      </c>
      <c r="L792" t="s">
        <v>1865</v>
      </c>
      <c r="M792" t="s">
        <v>134</v>
      </c>
      <c r="N792" t="s">
        <v>106</v>
      </c>
      <c r="O792" t="s">
        <v>52</v>
      </c>
      <c r="P792" t="str">
        <f>UPPER(Table1[[#This Row],[CustomerCountry]])</f>
        <v>AUSTRALIA</v>
      </c>
      <c r="Q792" t="s">
        <v>23</v>
      </c>
      <c r="R792" t="s">
        <v>33</v>
      </c>
      <c r="S792" t="s">
        <v>64</v>
      </c>
      <c r="T792" t="s">
        <v>1</v>
      </c>
      <c r="U792" t="s">
        <v>36</v>
      </c>
    </row>
    <row r="793" spans="1:21" x14ac:dyDescent="0.3">
      <c r="A793" t="s">
        <v>1866</v>
      </c>
      <c r="B793" t="str">
        <f>RIGHT(Table1[[#This Row],[OrderNo]],5)</f>
        <v>44816</v>
      </c>
      <c r="C793">
        <v>44816001</v>
      </c>
      <c r="D793">
        <v>1</v>
      </c>
      <c r="E793" s="2">
        <v>2171.29</v>
      </c>
      <c r="F793" s="2">
        <v>3578.27</v>
      </c>
      <c r="G793" s="1">
        <v>43041</v>
      </c>
      <c r="H793" s="6">
        <f>YEAR(Table1[[#This Row],[OrderDate]])</f>
        <v>2017</v>
      </c>
      <c r="I793" s="6">
        <f>MONTH(Table1[[#This Row],[OrderDate]])</f>
        <v>11</v>
      </c>
      <c r="J793" s="1">
        <v>43045</v>
      </c>
      <c r="K793">
        <v>4</v>
      </c>
      <c r="L793" t="s">
        <v>1867</v>
      </c>
      <c r="M793" t="s">
        <v>294</v>
      </c>
      <c r="N793" t="s">
        <v>178</v>
      </c>
      <c r="O793" t="s">
        <v>32</v>
      </c>
      <c r="P793" t="str">
        <f>UPPER(Table1[[#This Row],[CustomerCountry]])</f>
        <v>FRANCE</v>
      </c>
      <c r="Q793" t="s">
        <v>23</v>
      </c>
      <c r="R793" t="s">
        <v>24</v>
      </c>
      <c r="S793" t="s">
        <v>71</v>
      </c>
      <c r="T793" t="s">
        <v>26</v>
      </c>
      <c r="U793" t="s">
        <v>27</v>
      </c>
    </row>
    <row r="794" spans="1:21" x14ac:dyDescent="0.3">
      <c r="A794" t="s">
        <v>1868</v>
      </c>
      <c r="B794" t="str">
        <f>RIGHT(Table1[[#This Row],[OrderNo]],5)</f>
        <v>44817</v>
      </c>
      <c r="C794">
        <v>44817001</v>
      </c>
      <c r="D794">
        <v>1</v>
      </c>
      <c r="E794" s="2">
        <v>2171.29</v>
      </c>
      <c r="F794" s="2">
        <v>3578.27</v>
      </c>
      <c r="G794" s="1">
        <v>43041</v>
      </c>
      <c r="H794" s="6">
        <f>YEAR(Table1[[#This Row],[OrderDate]])</f>
        <v>2017</v>
      </c>
      <c r="I794" s="6">
        <f>MONTH(Table1[[#This Row],[OrderDate]])</f>
        <v>11</v>
      </c>
      <c r="J794" s="1">
        <v>43048</v>
      </c>
      <c r="K794">
        <v>7</v>
      </c>
      <c r="L794" t="s">
        <v>1869</v>
      </c>
      <c r="M794" t="s">
        <v>438</v>
      </c>
      <c r="N794" t="s">
        <v>78</v>
      </c>
      <c r="O794" t="s">
        <v>79</v>
      </c>
      <c r="P794" t="str">
        <f>UPPER(Table1[[#This Row],[CustomerCountry]])</f>
        <v>UNITED KINGDOM</v>
      </c>
      <c r="Q794" t="s">
        <v>23</v>
      </c>
      <c r="R794" t="s">
        <v>24</v>
      </c>
      <c r="S794" t="s">
        <v>71</v>
      </c>
      <c r="T794" t="s">
        <v>26</v>
      </c>
      <c r="U794" t="s">
        <v>27</v>
      </c>
    </row>
    <row r="795" spans="1:21" x14ac:dyDescent="0.3">
      <c r="A795" t="s">
        <v>1870</v>
      </c>
      <c r="B795" t="str">
        <f>RIGHT(Table1[[#This Row],[OrderNo]],5)</f>
        <v>44818</v>
      </c>
      <c r="C795">
        <v>44818001</v>
      </c>
      <c r="D795">
        <v>1</v>
      </c>
      <c r="E795" s="2">
        <v>2171.29</v>
      </c>
      <c r="F795" s="2">
        <v>3578.27</v>
      </c>
      <c r="G795" s="1">
        <v>43041</v>
      </c>
      <c r="H795" s="6">
        <f>YEAR(Table1[[#This Row],[OrderDate]])</f>
        <v>2017</v>
      </c>
      <c r="I795" s="6">
        <f>MONTH(Table1[[#This Row],[OrderDate]])</f>
        <v>11</v>
      </c>
      <c r="J795" s="1">
        <v>43047</v>
      </c>
      <c r="K795">
        <v>6</v>
      </c>
      <c r="L795" t="s">
        <v>1871</v>
      </c>
      <c r="M795" t="s">
        <v>407</v>
      </c>
      <c r="N795" t="s">
        <v>45</v>
      </c>
      <c r="O795" t="s">
        <v>41</v>
      </c>
      <c r="P795" t="str">
        <f>UPPER(Table1[[#This Row],[CustomerCountry]])</f>
        <v>UNITED STATES</v>
      </c>
      <c r="Q795" t="s">
        <v>23</v>
      </c>
      <c r="R795" t="s">
        <v>24</v>
      </c>
      <c r="S795" t="s">
        <v>84</v>
      </c>
      <c r="T795" t="s">
        <v>26</v>
      </c>
      <c r="U795" t="s">
        <v>27</v>
      </c>
    </row>
    <row r="796" spans="1:21" x14ac:dyDescent="0.3">
      <c r="A796" t="s">
        <v>1872</v>
      </c>
      <c r="B796" t="str">
        <f>RIGHT(Table1[[#This Row],[OrderNo]],5)</f>
        <v>44819</v>
      </c>
      <c r="C796">
        <v>44819001</v>
      </c>
      <c r="D796">
        <v>1</v>
      </c>
      <c r="E796" s="2">
        <v>2171.29</v>
      </c>
      <c r="F796" s="2">
        <v>3578.27</v>
      </c>
      <c r="G796" s="1">
        <v>43041</v>
      </c>
      <c r="H796" s="6">
        <f>YEAR(Table1[[#This Row],[OrderDate]])</f>
        <v>2017</v>
      </c>
      <c r="I796" s="6">
        <f>MONTH(Table1[[#This Row],[OrderDate]])</f>
        <v>11</v>
      </c>
      <c r="J796" s="1">
        <v>43050</v>
      </c>
      <c r="K796">
        <v>9</v>
      </c>
      <c r="L796" t="s">
        <v>1873</v>
      </c>
      <c r="M796" t="s">
        <v>1037</v>
      </c>
      <c r="N796" t="s">
        <v>115</v>
      </c>
      <c r="O796" t="s">
        <v>41</v>
      </c>
      <c r="P796" t="str">
        <f>UPPER(Table1[[#This Row],[CustomerCountry]])</f>
        <v>UNITED STATES</v>
      </c>
      <c r="Q796" t="s">
        <v>23</v>
      </c>
      <c r="R796" t="s">
        <v>24</v>
      </c>
      <c r="S796" t="s">
        <v>84</v>
      </c>
      <c r="T796" t="s">
        <v>26</v>
      </c>
      <c r="U796" t="s">
        <v>27</v>
      </c>
    </row>
    <row r="797" spans="1:21" x14ac:dyDescent="0.3">
      <c r="A797" t="s">
        <v>1874</v>
      </c>
      <c r="B797" t="str">
        <f>RIGHT(Table1[[#This Row],[OrderNo]],5)</f>
        <v>44820</v>
      </c>
      <c r="C797">
        <v>44820001</v>
      </c>
      <c r="D797">
        <v>1</v>
      </c>
      <c r="E797" s="2">
        <v>1898.09</v>
      </c>
      <c r="F797" s="2">
        <v>3374.99</v>
      </c>
      <c r="G797" s="1">
        <v>43041</v>
      </c>
      <c r="H797" s="6">
        <f>YEAR(Table1[[#This Row],[OrderDate]])</f>
        <v>2017</v>
      </c>
      <c r="I797" s="6">
        <f>MONTH(Table1[[#This Row],[OrderDate]])</f>
        <v>11</v>
      </c>
      <c r="J797" s="1">
        <v>43048</v>
      </c>
      <c r="K797">
        <v>7</v>
      </c>
      <c r="L797" t="s">
        <v>1875</v>
      </c>
      <c r="M797" t="s">
        <v>319</v>
      </c>
      <c r="N797" t="s">
        <v>40</v>
      </c>
      <c r="O797" t="s">
        <v>41</v>
      </c>
      <c r="P797" t="str">
        <f>UPPER(Table1[[#This Row],[CustomerCountry]])</f>
        <v>UNITED STATES</v>
      </c>
      <c r="Q797" t="s">
        <v>23</v>
      </c>
      <c r="R797" t="s">
        <v>33</v>
      </c>
      <c r="S797" t="s">
        <v>160</v>
      </c>
      <c r="T797" t="s">
        <v>1</v>
      </c>
      <c r="U797" t="s">
        <v>36</v>
      </c>
    </row>
    <row r="798" spans="1:21" x14ac:dyDescent="0.3">
      <c r="A798" t="s">
        <v>1876</v>
      </c>
      <c r="B798" t="str">
        <f>RIGHT(Table1[[#This Row],[OrderNo]],5)</f>
        <v>44821</v>
      </c>
      <c r="C798">
        <v>44821001</v>
      </c>
      <c r="D798">
        <v>1</v>
      </c>
      <c r="E798" s="2">
        <v>1912.15</v>
      </c>
      <c r="F798" s="2">
        <v>3399.99</v>
      </c>
      <c r="G798" s="1">
        <v>43041</v>
      </c>
      <c r="H798" s="6">
        <f>YEAR(Table1[[#This Row],[OrderDate]])</f>
        <v>2017</v>
      </c>
      <c r="I798" s="6">
        <f>MONTH(Table1[[#This Row],[OrderDate]])</f>
        <v>11</v>
      </c>
      <c r="J798" s="1">
        <v>43049</v>
      </c>
      <c r="K798">
        <v>8</v>
      </c>
      <c r="L798" t="s">
        <v>1877</v>
      </c>
      <c r="M798" t="s">
        <v>130</v>
      </c>
      <c r="N798" t="s">
        <v>115</v>
      </c>
      <c r="O798" t="s">
        <v>41</v>
      </c>
      <c r="P798" t="str">
        <f>UPPER(Table1[[#This Row],[CustomerCountry]])</f>
        <v>UNITED STATES</v>
      </c>
      <c r="Q798" t="s">
        <v>23</v>
      </c>
      <c r="R798" t="s">
        <v>33</v>
      </c>
      <c r="S798" t="s">
        <v>287</v>
      </c>
      <c r="T798" t="s">
        <v>35</v>
      </c>
      <c r="U798" t="s">
        <v>36</v>
      </c>
    </row>
    <row r="799" spans="1:21" x14ac:dyDescent="0.3">
      <c r="A799" t="s">
        <v>1878</v>
      </c>
      <c r="B799" t="str">
        <f>RIGHT(Table1[[#This Row],[OrderNo]],5)</f>
        <v>44822</v>
      </c>
      <c r="C799">
        <v>44822001</v>
      </c>
      <c r="D799">
        <v>1</v>
      </c>
      <c r="E799" s="2">
        <v>2171.29</v>
      </c>
      <c r="F799" s="2">
        <v>3578.27</v>
      </c>
      <c r="G799" s="1">
        <v>43041</v>
      </c>
      <c r="H799" s="6">
        <f>YEAR(Table1[[#This Row],[OrderDate]])</f>
        <v>2017</v>
      </c>
      <c r="I799" s="6">
        <f>MONTH(Table1[[#This Row],[OrderDate]])</f>
        <v>11</v>
      </c>
      <c r="J799" s="1">
        <v>43046</v>
      </c>
      <c r="K799">
        <v>5</v>
      </c>
      <c r="L799" t="s">
        <v>1879</v>
      </c>
      <c r="M799" t="s">
        <v>434</v>
      </c>
      <c r="N799" t="s">
        <v>51</v>
      </c>
      <c r="O799" t="s">
        <v>52</v>
      </c>
      <c r="P799" t="str">
        <f>UPPER(Table1[[#This Row],[CustomerCountry]])</f>
        <v>AUSTRALIA</v>
      </c>
      <c r="Q799" t="s">
        <v>23</v>
      </c>
      <c r="R799" t="s">
        <v>24</v>
      </c>
      <c r="S799" t="s">
        <v>55</v>
      </c>
      <c r="T799" t="s">
        <v>26</v>
      </c>
      <c r="U799" t="s">
        <v>27</v>
      </c>
    </row>
    <row r="800" spans="1:21" x14ac:dyDescent="0.3">
      <c r="A800" t="s">
        <v>1880</v>
      </c>
      <c r="B800" t="str">
        <f>RIGHT(Table1[[#This Row],[OrderNo]],5)</f>
        <v>44823</v>
      </c>
      <c r="C800">
        <v>44823001</v>
      </c>
      <c r="D800">
        <v>1</v>
      </c>
      <c r="E800" s="2">
        <v>2171.29</v>
      </c>
      <c r="F800" s="2">
        <v>3578.27</v>
      </c>
      <c r="G800" s="1">
        <v>43041</v>
      </c>
      <c r="H800" s="6">
        <f>YEAR(Table1[[#This Row],[OrderDate]])</f>
        <v>2017</v>
      </c>
      <c r="I800" s="6">
        <f>MONTH(Table1[[#This Row],[OrderDate]])</f>
        <v>11</v>
      </c>
      <c r="J800" s="1">
        <v>43043</v>
      </c>
      <c r="K800">
        <v>2</v>
      </c>
      <c r="L800" t="s">
        <v>1881</v>
      </c>
      <c r="M800" t="s">
        <v>299</v>
      </c>
      <c r="N800" t="s">
        <v>63</v>
      </c>
      <c r="O800" t="s">
        <v>52</v>
      </c>
      <c r="P800" t="str">
        <f>UPPER(Table1[[#This Row],[CustomerCountry]])</f>
        <v>AUSTRALIA</v>
      </c>
      <c r="Q800" t="s">
        <v>23</v>
      </c>
      <c r="R800" t="s">
        <v>24</v>
      </c>
      <c r="S800" t="s">
        <v>84</v>
      </c>
      <c r="T800" t="s">
        <v>26</v>
      </c>
      <c r="U800" t="s">
        <v>27</v>
      </c>
    </row>
    <row r="801" spans="1:21" x14ac:dyDescent="0.3">
      <c r="A801" t="s">
        <v>1882</v>
      </c>
      <c r="B801" t="str">
        <f>RIGHT(Table1[[#This Row],[OrderNo]],5)</f>
        <v>44824</v>
      </c>
      <c r="C801">
        <v>44824001</v>
      </c>
      <c r="D801">
        <v>1</v>
      </c>
      <c r="E801" s="2">
        <v>2171.29</v>
      </c>
      <c r="F801" s="2">
        <v>3578.27</v>
      </c>
      <c r="G801" s="1">
        <v>43041</v>
      </c>
      <c r="H801" s="6">
        <f>YEAR(Table1[[#This Row],[OrderDate]])</f>
        <v>2017</v>
      </c>
      <c r="I801" s="6">
        <f>MONTH(Table1[[#This Row],[OrderDate]])</f>
        <v>11</v>
      </c>
      <c r="J801" s="1">
        <v>43047</v>
      </c>
      <c r="K801">
        <v>6</v>
      </c>
      <c r="L801" t="s">
        <v>1883</v>
      </c>
      <c r="M801" t="s">
        <v>738</v>
      </c>
      <c r="N801" t="s">
        <v>51</v>
      </c>
      <c r="O801" t="s">
        <v>52</v>
      </c>
      <c r="P801" t="str">
        <f>UPPER(Table1[[#This Row],[CustomerCountry]])</f>
        <v>AUSTRALIA</v>
      </c>
      <c r="Q801" t="s">
        <v>23</v>
      </c>
      <c r="R801" t="s">
        <v>24</v>
      </c>
      <c r="S801" t="s">
        <v>71</v>
      </c>
      <c r="T801" t="s">
        <v>26</v>
      </c>
      <c r="U801" t="s">
        <v>27</v>
      </c>
    </row>
    <row r="802" spans="1:21" x14ac:dyDescent="0.3">
      <c r="A802" t="s">
        <v>1884</v>
      </c>
      <c r="B802" t="str">
        <f>RIGHT(Table1[[#This Row],[OrderNo]],5)</f>
        <v>44825</v>
      </c>
      <c r="C802">
        <v>44825001</v>
      </c>
      <c r="D802">
        <v>1</v>
      </c>
      <c r="E802" s="2">
        <v>2171.29</v>
      </c>
      <c r="F802" s="2">
        <v>3578.27</v>
      </c>
      <c r="G802" s="1">
        <v>43041</v>
      </c>
      <c r="H802" s="6">
        <f>YEAR(Table1[[#This Row],[OrderDate]])</f>
        <v>2017</v>
      </c>
      <c r="I802" s="6">
        <f>MONTH(Table1[[#This Row],[OrderDate]])</f>
        <v>11</v>
      </c>
      <c r="J802" s="1">
        <v>43047</v>
      </c>
      <c r="K802">
        <v>6</v>
      </c>
      <c r="L802" t="s">
        <v>1885</v>
      </c>
      <c r="M802" t="s">
        <v>325</v>
      </c>
      <c r="N802" t="s">
        <v>51</v>
      </c>
      <c r="O802" t="s">
        <v>52</v>
      </c>
      <c r="P802" t="str">
        <f>UPPER(Table1[[#This Row],[CustomerCountry]])</f>
        <v>AUSTRALIA</v>
      </c>
      <c r="Q802" t="s">
        <v>23</v>
      </c>
      <c r="R802" t="s">
        <v>24</v>
      </c>
      <c r="S802" t="s">
        <v>71</v>
      </c>
      <c r="T802" t="s">
        <v>26</v>
      </c>
      <c r="U802" t="s">
        <v>27</v>
      </c>
    </row>
    <row r="803" spans="1:21" x14ac:dyDescent="0.3">
      <c r="A803" t="s">
        <v>1886</v>
      </c>
      <c r="B803" t="str">
        <f>RIGHT(Table1[[#This Row],[OrderNo]],5)</f>
        <v>44826</v>
      </c>
      <c r="C803">
        <v>44826001</v>
      </c>
      <c r="D803">
        <v>1</v>
      </c>
      <c r="E803" s="2">
        <v>2171.29</v>
      </c>
      <c r="F803" s="2">
        <v>3578.27</v>
      </c>
      <c r="G803" s="1">
        <v>43042</v>
      </c>
      <c r="H803" s="6">
        <f>YEAR(Table1[[#This Row],[OrderDate]])</f>
        <v>2017</v>
      </c>
      <c r="I803" s="6">
        <f>MONTH(Table1[[#This Row],[OrderDate]])</f>
        <v>11</v>
      </c>
      <c r="J803" s="1">
        <v>43052</v>
      </c>
      <c r="K803">
        <v>10</v>
      </c>
      <c r="L803" t="s">
        <v>1887</v>
      </c>
      <c r="M803" t="s">
        <v>335</v>
      </c>
      <c r="N803" t="s">
        <v>336</v>
      </c>
      <c r="O803" t="s">
        <v>32</v>
      </c>
      <c r="P803" t="str">
        <f>UPPER(Table1[[#This Row],[CustomerCountry]])</f>
        <v>FRANCE</v>
      </c>
      <c r="Q803" t="s">
        <v>23</v>
      </c>
      <c r="R803" t="s">
        <v>24</v>
      </c>
      <c r="S803" t="s">
        <v>88</v>
      </c>
      <c r="T803" t="s">
        <v>26</v>
      </c>
      <c r="U803" t="s">
        <v>27</v>
      </c>
    </row>
    <row r="804" spans="1:21" x14ac:dyDescent="0.3">
      <c r="A804" t="s">
        <v>1888</v>
      </c>
      <c r="B804" t="str">
        <f>RIGHT(Table1[[#This Row],[OrderNo]],5)</f>
        <v>44827</v>
      </c>
      <c r="C804">
        <v>44827001</v>
      </c>
      <c r="D804">
        <v>1</v>
      </c>
      <c r="E804" s="2">
        <v>1912.15</v>
      </c>
      <c r="F804" s="2">
        <v>3399.99</v>
      </c>
      <c r="G804" s="1">
        <v>43042</v>
      </c>
      <c r="H804" s="6">
        <f>YEAR(Table1[[#This Row],[OrderDate]])</f>
        <v>2017</v>
      </c>
      <c r="I804" s="6">
        <f>MONTH(Table1[[#This Row],[OrderDate]])</f>
        <v>11</v>
      </c>
      <c r="J804" s="1">
        <v>43045</v>
      </c>
      <c r="K804">
        <v>3</v>
      </c>
      <c r="L804" t="s">
        <v>1889</v>
      </c>
      <c r="M804" t="s">
        <v>39</v>
      </c>
      <c r="N804" t="s">
        <v>40</v>
      </c>
      <c r="O804" t="s">
        <v>41</v>
      </c>
      <c r="P804" t="str">
        <f>UPPER(Table1[[#This Row],[CustomerCountry]])</f>
        <v>UNITED STATES</v>
      </c>
      <c r="Q804" t="s">
        <v>23</v>
      </c>
      <c r="R804" t="s">
        <v>33</v>
      </c>
      <c r="S804" t="s">
        <v>67</v>
      </c>
      <c r="T804" t="s">
        <v>35</v>
      </c>
      <c r="U804" t="s">
        <v>36</v>
      </c>
    </row>
    <row r="805" spans="1:21" x14ac:dyDescent="0.3">
      <c r="A805" t="s">
        <v>1890</v>
      </c>
      <c r="B805" t="str">
        <f>RIGHT(Table1[[#This Row],[OrderNo]],5)</f>
        <v>44828</v>
      </c>
      <c r="C805">
        <v>44828001</v>
      </c>
      <c r="D805">
        <v>1</v>
      </c>
      <c r="E805" s="2">
        <v>2171.29</v>
      </c>
      <c r="F805" s="2">
        <v>3578.27</v>
      </c>
      <c r="G805" s="1">
        <v>43042</v>
      </c>
      <c r="H805" s="6">
        <f>YEAR(Table1[[#This Row],[OrderDate]])</f>
        <v>2017</v>
      </c>
      <c r="I805" s="6">
        <f>MONTH(Table1[[#This Row],[OrderDate]])</f>
        <v>11</v>
      </c>
      <c r="J805" s="1">
        <v>43049</v>
      </c>
      <c r="K805">
        <v>7</v>
      </c>
      <c r="L805" t="s">
        <v>1891</v>
      </c>
      <c r="M805" t="s">
        <v>568</v>
      </c>
      <c r="N805" t="s">
        <v>45</v>
      </c>
      <c r="O805" t="s">
        <v>41</v>
      </c>
      <c r="P805" t="str">
        <f>UPPER(Table1[[#This Row],[CustomerCountry]])</f>
        <v>UNITED STATES</v>
      </c>
      <c r="Q805" t="s">
        <v>23</v>
      </c>
      <c r="R805" t="s">
        <v>24</v>
      </c>
      <c r="S805" t="s">
        <v>71</v>
      </c>
      <c r="T805" t="s">
        <v>26</v>
      </c>
      <c r="U805" t="s">
        <v>27</v>
      </c>
    </row>
    <row r="806" spans="1:21" x14ac:dyDescent="0.3">
      <c r="A806" t="s">
        <v>1892</v>
      </c>
      <c r="B806" t="str">
        <f>RIGHT(Table1[[#This Row],[OrderNo]],5)</f>
        <v>44829</v>
      </c>
      <c r="C806">
        <v>44829001</v>
      </c>
      <c r="D806">
        <v>1</v>
      </c>
      <c r="E806" s="2">
        <v>413.15</v>
      </c>
      <c r="F806" s="2">
        <v>699.1</v>
      </c>
      <c r="G806" s="1">
        <v>43042</v>
      </c>
      <c r="H806" s="6">
        <f>YEAR(Table1[[#This Row],[OrderDate]])</f>
        <v>2017</v>
      </c>
      <c r="I806" s="6">
        <f>MONTH(Table1[[#This Row],[OrderDate]])</f>
        <v>11</v>
      </c>
      <c r="J806" s="1">
        <v>43049</v>
      </c>
      <c r="K806">
        <v>7</v>
      </c>
      <c r="L806" t="s">
        <v>1893</v>
      </c>
      <c r="M806" t="s">
        <v>363</v>
      </c>
      <c r="N806" t="s">
        <v>115</v>
      </c>
      <c r="O806" t="s">
        <v>41</v>
      </c>
      <c r="P806" t="str">
        <f>UPPER(Table1[[#This Row],[CustomerCountry]])</f>
        <v>UNITED STATES</v>
      </c>
      <c r="Q806" t="s">
        <v>23</v>
      </c>
      <c r="R806" t="s">
        <v>24</v>
      </c>
      <c r="S806" t="s">
        <v>507</v>
      </c>
      <c r="T806" t="s">
        <v>1</v>
      </c>
      <c r="U806" t="s">
        <v>47</v>
      </c>
    </row>
    <row r="807" spans="1:21" x14ac:dyDescent="0.3">
      <c r="A807" t="s">
        <v>1894</v>
      </c>
      <c r="B807" t="str">
        <f>RIGHT(Table1[[#This Row],[OrderNo]],5)</f>
        <v>44830</v>
      </c>
      <c r="C807">
        <v>44830001</v>
      </c>
      <c r="D807">
        <v>1</v>
      </c>
      <c r="E807" s="2">
        <v>2171.29</v>
      </c>
      <c r="F807" s="2">
        <v>3578.27</v>
      </c>
      <c r="G807" s="1">
        <v>43042</v>
      </c>
      <c r="H807" s="6">
        <f>YEAR(Table1[[#This Row],[OrderDate]])</f>
        <v>2017</v>
      </c>
      <c r="I807" s="6">
        <f>MONTH(Table1[[#This Row],[OrderDate]])</f>
        <v>11</v>
      </c>
      <c r="J807" s="1">
        <v>43044</v>
      </c>
      <c r="K807">
        <v>2</v>
      </c>
      <c r="L807" t="s">
        <v>1895</v>
      </c>
      <c r="M807" t="s">
        <v>299</v>
      </c>
      <c r="N807" t="s">
        <v>63</v>
      </c>
      <c r="O807" t="s">
        <v>52</v>
      </c>
      <c r="P807" t="str">
        <f>UPPER(Table1[[#This Row],[CustomerCountry]])</f>
        <v>AUSTRALIA</v>
      </c>
      <c r="Q807" t="s">
        <v>23</v>
      </c>
      <c r="R807" t="s">
        <v>24</v>
      </c>
      <c r="S807" t="s">
        <v>88</v>
      </c>
      <c r="T807" t="s">
        <v>26</v>
      </c>
      <c r="U807" t="s">
        <v>27</v>
      </c>
    </row>
    <row r="808" spans="1:21" x14ac:dyDescent="0.3">
      <c r="A808" t="s">
        <v>1896</v>
      </c>
      <c r="B808" t="str">
        <f>RIGHT(Table1[[#This Row],[OrderNo]],5)</f>
        <v>44831</v>
      </c>
      <c r="C808">
        <v>44831001</v>
      </c>
      <c r="D808">
        <v>1</v>
      </c>
      <c r="E808" s="2">
        <v>1898.09</v>
      </c>
      <c r="F808" s="2">
        <v>3374.99</v>
      </c>
      <c r="G808" s="1">
        <v>43043</v>
      </c>
      <c r="H808" s="6">
        <f>YEAR(Table1[[#This Row],[OrderDate]])</f>
        <v>2017</v>
      </c>
      <c r="I808" s="6">
        <f>MONTH(Table1[[#This Row],[OrderDate]])</f>
        <v>11</v>
      </c>
      <c r="J808" s="1">
        <v>43045</v>
      </c>
      <c r="K808">
        <v>2</v>
      </c>
      <c r="L808" t="s">
        <v>1897</v>
      </c>
      <c r="M808" t="s">
        <v>1898</v>
      </c>
      <c r="N808" t="s">
        <v>282</v>
      </c>
      <c r="O808" t="s">
        <v>96</v>
      </c>
      <c r="P808" t="str">
        <f>UPPER(Table1[[#This Row],[CustomerCountry]])</f>
        <v>GERMANY</v>
      </c>
      <c r="Q808" t="s">
        <v>23</v>
      </c>
      <c r="R808" t="s">
        <v>33</v>
      </c>
      <c r="S808" t="s">
        <v>160</v>
      </c>
      <c r="T808" t="s">
        <v>1</v>
      </c>
      <c r="U808" t="s">
        <v>36</v>
      </c>
    </row>
    <row r="809" spans="1:21" x14ac:dyDescent="0.3">
      <c r="A809" t="s">
        <v>1899</v>
      </c>
      <c r="B809" t="str">
        <f>RIGHT(Table1[[#This Row],[OrderNo]],5)</f>
        <v>44832</v>
      </c>
      <c r="C809">
        <v>44832001</v>
      </c>
      <c r="D809">
        <v>1</v>
      </c>
      <c r="E809" s="2">
        <v>2171.29</v>
      </c>
      <c r="F809" s="2">
        <v>3578.27</v>
      </c>
      <c r="G809" s="1">
        <v>43043</v>
      </c>
      <c r="H809" s="6">
        <f>YEAR(Table1[[#This Row],[OrderDate]])</f>
        <v>2017</v>
      </c>
      <c r="I809" s="6">
        <f>MONTH(Table1[[#This Row],[OrderDate]])</f>
        <v>11</v>
      </c>
      <c r="J809" s="1">
        <v>43045</v>
      </c>
      <c r="K809">
        <v>2</v>
      </c>
      <c r="L809" t="s">
        <v>1900</v>
      </c>
      <c r="M809" t="s">
        <v>99</v>
      </c>
      <c r="N809" t="s">
        <v>45</v>
      </c>
      <c r="O809" t="s">
        <v>41</v>
      </c>
      <c r="P809" t="str">
        <f>UPPER(Table1[[#This Row],[CustomerCountry]])</f>
        <v>UNITED STATES</v>
      </c>
      <c r="Q809" t="s">
        <v>23</v>
      </c>
      <c r="R809" t="s">
        <v>24</v>
      </c>
      <c r="S809" t="s">
        <v>55</v>
      </c>
      <c r="T809" t="s">
        <v>26</v>
      </c>
      <c r="U809" t="s">
        <v>27</v>
      </c>
    </row>
    <row r="810" spans="1:21" x14ac:dyDescent="0.3">
      <c r="A810" t="s">
        <v>1901</v>
      </c>
      <c r="B810" t="str">
        <f>RIGHT(Table1[[#This Row],[OrderNo]],5)</f>
        <v>44833</v>
      </c>
      <c r="C810">
        <v>44833001</v>
      </c>
      <c r="D810">
        <v>1</v>
      </c>
      <c r="E810" s="2">
        <v>2171.29</v>
      </c>
      <c r="F810" s="2">
        <v>3578.27</v>
      </c>
      <c r="G810" s="1">
        <v>43043</v>
      </c>
      <c r="H810" s="6">
        <f>YEAR(Table1[[#This Row],[OrderDate]])</f>
        <v>2017</v>
      </c>
      <c r="I810" s="6">
        <f>MONTH(Table1[[#This Row],[OrderDate]])</f>
        <v>11</v>
      </c>
      <c r="J810" s="1">
        <v>43048</v>
      </c>
      <c r="K810">
        <v>5</v>
      </c>
      <c r="L810" t="s">
        <v>1902</v>
      </c>
      <c r="M810" t="s">
        <v>270</v>
      </c>
      <c r="N810" t="s">
        <v>45</v>
      </c>
      <c r="O810" t="s">
        <v>41</v>
      </c>
      <c r="P810" t="str">
        <f>UPPER(Table1[[#This Row],[CustomerCountry]])</f>
        <v>UNITED STATES</v>
      </c>
      <c r="Q810" t="s">
        <v>23</v>
      </c>
      <c r="R810" t="s">
        <v>24</v>
      </c>
      <c r="S810" t="s">
        <v>25</v>
      </c>
      <c r="T810" t="s">
        <v>26</v>
      </c>
      <c r="U810" t="s">
        <v>27</v>
      </c>
    </row>
    <row r="811" spans="1:21" x14ac:dyDescent="0.3">
      <c r="A811" t="s">
        <v>1903</v>
      </c>
      <c r="B811" t="str">
        <f>RIGHT(Table1[[#This Row],[OrderNo]],5)</f>
        <v>44834</v>
      </c>
      <c r="C811">
        <v>44834001</v>
      </c>
      <c r="D811">
        <v>1</v>
      </c>
      <c r="E811" s="2">
        <v>1898.09</v>
      </c>
      <c r="F811" s="2">
        <v>3374.99</v>
      </c>
      <c r="G811" s="1">
        <v>43043</v>
      </c>
      <c r="H811" s="6">
        <f>YEAR(Table1[[#This Row],[OrderDate]])</f>
        <v>2017</v>
      </c>
      <c r="I811" s="6">
        <f>MONTH(Table1[[#This Row],[OrderDate]])</f>
        <v>11</v>
      </c>
      <c r="J811" s="1">
        <v>43050</v>
      </c>
      <c r="K811">
        <v>7</v>
      </c>
      <c r="L811" t="s">
        <v>1904</v>
      </c>
      <c r="M811" t="s">
        <v>1811</v>
      </c>
      <c r="N811" t="s">
        <v>45</v>
      </c>
      <c r="O811" t="s">
        <v>41</v>
      </c>
      <c r="P811" t="str">
        <f>UPPER(Table1[[#This Row],[CustomerCountry]])</f>
        <v>UNITED STATES</v>
      </c>
      <c r="Q811" t="s">
        <v>23</v>
      </c>
      <c r="R811" t="s">
        <v>33</v>
      </c>
      <c r="S811" t="s">
        <v>160</v>
      </c>
      <c r="T811" t="s">
        <v>1</v>
      </c>
      <c r="U811" t="s">
        <v>36</v>
      </c>
    </row>
    <row r="812" spans="1:21" x14ac:dyDescent="0.3">
      <c r="A812" t="s">
        <v>1905</v>
      </c>
      <c r="B812" t="str">
        <f>RIGHT(Table1[[#This Row],[OrderNo]],5)</f>
        <v>44835</v>
      </c>
      <c r="C812">
        <v>44835001</v>
      </c>
      <c r="D812">
        <v>1</v>
      </c>
      <c r="E812" s="2">
        <v>2171.29</v>
      </c>
      <c r="F812" s="2">
        <v>3578.27</v>
      </c>
      <c r="G812" s="1">
        <v>43043</v>
      </c>
      <c r="H812" s="6">
        <f>YEAR(Table1[[#This Row],[OrderDate]])</f>
        <v>2017</v>
      </c>
      <c r="I812" s="6">
        <f>MONTH(Table1[[#This Row],[OrderDate]])</f>
        <v>11</v>
      </c>
      <c r="J812" s="1">
        <v>43049</v>
      </c>
      <c r="K812">
        <v>6</v>
      </c>
      <c r="L812" t="s">
        <v>1906</v>
      </c>
      <c r="M812" t="s">
        <v>193</v>
      </c>
      <c r="N812" t="s">
        <v>106</v>
      </c>
      <c r="O812" t="s">
        <v>52</v>
      </c>
      <c r="P812" t="str">
        <f>UPPER(Table1[[#This Row],[CustomerCountry]])</f>
        <v>AUSTRALIA</v>
      </c>
      <c r="Q812" t="s">
        <v>23</v>
      </c>
      <c r="R812" t="s">
        <v>24</v>
      </c>
      <c r="S812" t="s">
        <v>55</v>
      </c>
      <c r="T812" t="s">
        <v>26</v>
      </c>
      <c r="U812" t="s">
        <v>27</v>
      </c>
    </row>
    <row r="813" spans="1:21" x14ac:dyDescent="0.3">
      <c r="A813" t="s">
        <v>1907</v>
      </c>
      <c r="B813" t="str">
        <f>RIGHT(Table1[[#This Row],[OrderNo]],5)</f>
        <v>44836</v>
      </c>
      <c r="C813">
        <v>44836001</v>
      </c>
      <c r="D813">
        <v>1</v>
      </c>
      <c r="E813" s="2">
        <v>2171.29</v>
      </c>
      <c r="F813" s="2">
        <v>3578.27</v>
      </c>
      <c r="G813" s="1">
        <v>43043</v>
      </c>
      <c r="H813" s="6">
        <f>YEAR(Table1[[#This Row],[OrderDate]])</f>
        <v>2017</v>
      </c>
      <c r="I813" s="6">
        <f>MONTH(Table1[[#This Row],[OrderDate]])</f>
        <v>11</v>
      </c>
      <c r="J813" s="1">
        <v>43053</v>
      </c>
      <c r="K813">
        <v>10</v>
      </c>
      <c r="L813" t="s">
        <v>1908</v>
      </c>
      <c r="M813" t="s">
        <v>233</v>
      </c>
      <c r="N813" t="s">
        <v>106</v>
      </c>
      <c r="O813" t="s">
        <v>52</v>
      </c>
      <c r="P813" t="str">
        <f>UPPER(Table1[[#This Row],[CustomerCountry]])</f>
        <v>AUSTRALIA</v>
      </c>
      <c r="Q813" t="s">
        <v>23</v>
      </c>
      <c r="R813" t="s">
        <v>24</v>
      </c>
      <c r="S813" t="s">
        <v>88</v>
      </c>
      <c r="T813" t="s">
        <v>26</v>
      </c>
      <c r="U813" t="s">
        <v>27</v>
      </c>
    </row>
    <row r="814" spans="1:21" x14ac:dyDescent="0.3">
      <c r="A814" t="s">
        <v>1909</v>
      </c>
      <c r="B814" t="str">
        <f>RIGHT(Table1[[#This Row],[OrderNo]],5)</f>
        <v>44837</v>
      </c>
      <c r="C814">
        <v>44837001</v>
      </c>
      <c r="D814">
        <v>1</v>
      </c>
      <c r="E814" s="2">
        <v>2171.29</v>
      </c>
      <c r="F814" s="2">
        <v>3578.27</v>
      </c>
      <c r="G814" s="1">
        <v>43044</v>
      </c>
      <c r="H814" s="6">
        <f>YEAR(Table1[[#This Row],[OrderDate]])</f>
        <v>2017</v>
      </c>
      <c r="I814" s="6">
        <f>MONTH(Table1[[#This Row],[OrderDate]])</f>
        <v>11</v>
      </c>
      <c r="J814" s="1">
        <v>43047</v>
      </c>
      <c r="K814">
        <v>3</v>
      </c>
      <c r="L814" t="s">
        <v>1910</v>
      </c>
      <c r="M814" t="s">
        <v>600</v>
      </c>
      <c r="N814" t="s">
        <v>122</v>
      </c>
      <c r="O814" t="s">
        <v>96</v>
      </c>
      <c r="P814" t="str">
        <f>UPPER(Table1[[#This Row],[CustomerCountry]])</f>
        <v>GERMANY</v>
      </c>
      <c r="Q814" t="s">
        <v>23</v>
      </c>
      <c r="R814" t="s">
        <v>24</v>
      </c>
      <c r="S814" t="s">
        <v>71</v>
      </c>
      <c r="T814" t="s">
        <v>26</v>
      </c>
      <c r="U814" t="s">
        <v>27</v>
      </c>
    </row>
    <row r="815" spans="1:21" x14ac:dyDescent="0.3">
      <c r="A815" t="s">
        <v>1911</v>
      </c>
      <c r="B815" t="str">
        <f>RIGHT(Table1[[#This Row],[OrderNo]],5)</f>
        <v>44838</v>
      </c>
      <c r="C815">
        <v>44838001</v>
      </c>
      <c r="D815">
        <v>1</v>
      </c>
      <c r="E815" s="2">
        <v>2171.29</v>
      </c>
      <c r="F815" s="2">
        <v>3578.27</v>
      </c>
      <c r="G815" s="1">
        <v>43044</v>
      </c>
      <c r="H815" s="6">
        <f>YEAR(Table1[[#This Row],[OrderDate]])</f>
        <v>2017</v>
      </c>
      <c r="I815" s="6">
        <f>MONTH(Table1[[#This Row],[OrderDate]])</f>
        <v>11</v>
      </c>
      <c r="J815" s="1">
        <v>43046</v>
      </c>
      <c r="K815">
        <v>2</v>
      </c>
      <c r="L815" t="s">
        <v>1912</v>
      </c>
      <c r="M815" t="s">
        <v>137</v>
      </c>
      <c r="N815" t="s">
        <v>138</v>
      </c>
      <c r="O815" t="s">
        <v>96</v>
      </c>
      <c r="P815" t="str">
        <f>UPPER(Table1[[#This Row],[CustomerCountry]])</f>
        <v>GERMANY</v>
      </c>
      <c r="Q815" t="s">
        <v>23</v>
      </c>
      <c r="R815" t="s">
        <v>24</v>
      </c>
      <c r="S815" t="s">
        <v>55</v>
      </c>
      <c r="T815" t="s">
        <v>26</v>
      </c>
      <c r="U815" t="s">
        <v>27</v>
      </c>
    </row>
    <row r="816" spans="1:21" x14ac:dyDescent="0.3">
      <c r="A816" t="s">
        <v>1913</v>
      </c>
      <c r="B816" t="str">
        <f>RIGHT(Table1[[#This Row],[OrderNo]],5)</f>
        <v>44839</v>
      </c>
      <c r="C816">
        <v>44839001</v>
      </c>
      <c r="D816">
        <v>1</v>
      </c>
      <c r="E816" s="2">
        <v>2171.29</v>
      </c>
      <c r="F816" s="2">
        <v>3578.27</v>
      </c>
      <c r="G816" s="1">
        <v>43044</v>
      </c>
      <c r="H816" s="6">
        <f>YEAR(Table1[[#This Row],[OrderDate]])</f>
        <v>2017</v>
      </c>
      <c r="I816" s="6">
        <f>MONTH(Table1[[#This Row],[OrderDate]])</f>
        <v>11</v>
      </c>
      <c r="J816" s="1">
        <v>43053</v>
      </c>
      <c r="K816">
        <v>9</v>
      </c>
      <c r="L816" t="s">
        <v>1914</v>
      </c>
      <c r="M816" t="s">
        <v>610</v>
      </c>
      <c r="N816" t="s">
        <v>115</v>
      </c>
      <c r="O816" t="s">
        <v>41</v>
      </c>
      <c r="P816" t="str">
        <f>UPPER(Table1[[#This Row],[CustomerCountry]])</f>
        <v>UNITED STATES</v>
      </c>
      <c r="Q816" t="s">
        <v>23</v>
      </c>
      <c r="R816" t="s">
        <v>24</v>
      </c>
      <c r="S816" t="s">
        <v>88</v>
      </c>
      <c r="T816" t="s">
        <v>26</v>
      </c>
      <c r="U816" t="s">
        <v>27</v>
      </c>
    </row>
    <row r="817" spans="1:21" x14ac:dyDescent="0.3">
      <c r="A817" t="s">
        <v>1915</v>
      </c>
      <c r="B817" t="str">
        <f>RIGHT(Table1[[#This Row],[OrderNo]],5)</f>
        <v>44840</v>
      </c>
      <c r="C817">
        <v>44840001</v>
      </c>
      <c r="D817">
        <v>1</v>
      </c>
      <c r="E817" s="2">
        <v>2171.29</v>
      </c>
      <c r="F817" s="2">
        <v>3578.27</v>
      </c>
      <c r="G817" s="1">
        <v>43044</v>
      </c>
      <c r="H817" s="6">
        <f>YEAR(Table1[[#This Row],[OrderDate]])</f>
        <v>2017</v>
      </c>
      <c r="I817" s="6">
        <f>MONTH(Table1[[#This Row],[OrderDate]])</f>
        <v>11</v>
      </c>
      <c r="J817" s="1">
        <v>43054</v>
      </c>
      <c r="K817">
        <v>10</v>
      </c>
      <c r="L817" t="s">
        <v>1916</v>
      </c>
      <c r="M817" t="s">
        <v>470</v>
      </c>
      <c r="N817" t="s">
        <v>45</v>
      </c>
      <c r="O817" t="s">
        <v>41</v>
      </c>
      <c r="P817" t="str">
        <f>UPPER(Table1[[#This Row],[CustomerCountry]])</f>
        <v>UNITED STATES</v>
      </c>
      <c r="Q817" t="s">
        <v>23</v>
      </c>
      <c r="R817" t="s">
        <v>24</v>
      </c>
      <c r="S817" t="s">
        <v>88</v>
      </c>
      <c r="T817" t="s">
        <v>26</v>
      </c>
      <c r="U817" t="s">
        <v>27</v>
      </c>
    </row>
    <row r="818" spans="1:21" x14ac:dyDescent="0.3">
      <c r="A818" t="s">
        <v>1917</v>
      </c>
      <c r="B818" t="str">
        <f>RIGHT(Table1[[#This Row],[OrderNo]],5)</f>
        <v>44841</v>
      </c>
      <c r="C818">
        <v>44841001</v>
      </c>
      <c r="D818">
        <v>1</v>
      </c>
      <c r="E818" s="2">
        <v>2171.29</v>
      </c>
      <c r="F818" s="2">
        <v>3578.27</v>
      </c>
      <c r="G818" s="1">
        <v>43044</v>
      </c>
      <c r="H818" s="6">
        <f>YEAR(Table1[[#This Row],[OrderDate]])</f>
        <v>2017</v>
      </c>
      <c r="I818" s="6">
        <f>MONTH(Table1[[#This Row],[OrderDate]])</f>
        <v>11</v>
      </c>
      <c r="J818" s="1">
        <v>43053</v>
      </c>
      <c r="K818">
        <v>9</v>
      </c>
      <c r="L818" t="s">
        <v>1918</v>
      </c>
      <c r="M818" t="s">
        <v>422</v>
      </c>
      <c r="N818" t="s">
        <v>63</v>
      </c>
      <c r="O818" t="s">
        <v>52</v>
      </c>
      <c r="P818" t="str">
        <f>UPPER(Table1[[#This Row],[CustomerCountry]])</f>
        <v>AUSTRALIA</v>
      </c>
      <c r="Q818" t="s">
        <v>23</v>
      </c>
      <c r="R818" t="s">
        <v>24</v>
      </c>
      <c r="S818" t="s">
        <v>88</v>
      </c>
      <c r="T818" t="s">
        <v>26</v>
      </c>
      <c r="U818" t="s">
        <v>27</v>
      </c>
    </row>
    <row r="819" spans="1:21" x14ac:dyDescent="0.3">
      <c r="A819" t="s">
        <v>1919</v>
      </c>
      <c r="B819" t="str">
        <f>RIGHT(Table1[[#This Row],[OrderNo]],5)</f>
        <v>44842</v>
      </c>
      <c r="C819">
        <v>44842001</v>
      </c>
      <c r="D819">
        <v>1</v>
      </c>
      <c r="E819" s="2">
        <v>2171.29</v>
      </c>
      <c r="F819" s="2">
        <v>3578.27</v>
      </c>
      <c r="G819" s="1">
        <v>43045</v>
      </c>
      <c r="H819" s="6">
        <f>YEAR(Table1[[#This Row],[OrderDate]])</f>
        <v>2017</v>
      </c>
      <c r="I819" s="6">
        <f>MONTH(Table1[[#This Row],[OrderDate]])</f>
        <v>11</v>
      </c>
      <c r="J819" s="1">
        <v>43051</v>
      </c>
      <c r="K819">
        <v>6</v>
      </c>
      <c r="L819" t="s">
        <v>1920</v>
      </c>
      <c r="M819" t="s">
        <v>174</v>
      </c>
      <c r="N819" t="s">
        <v>95</v>
      </c>
      <c r="O819" t="s">
        <v>96</v>
      </c>
      <c r="P819" t="str">
        <f>UPPER(Table1[[#This Row],[CustomerCountry]])</f>
        <v>GERMANY</v>
      </c>
      <c r="Q819" t="s">
        <v>23</v>
      </c>
      <c r="R819" t="s">
        <v>24</v>
      </c>
      <c r="S819" t="s">
        <v>25</v>
      </c>
      <c r="T819" t="s">
        <v>26</v>
      </c>
      <c r="U819" t="s">
        <v>27</v>
      </c>
    </row>
    <row r="820" spans="1:21" x14ac:dyDescent="0.3">
      <c r="A820" t="s">
        <v>1921</v>
      </c>
      <c r="B820" t="str">
        <f>RIGHT(Table1[[#This Row],[OrderNo]],5)</f>
        <v>44843</v>
      </c>
      <c r="C820">
        <v>44843001</v>
      </c>
      <c r="D820">
        <v>1</v>
      </c>
      <c r="E820" s="2">
        <v>2171.29</v>
      </c>
      <c r="F820" s="2">
        <v>3578.27</v>
      </c>
      <c r="G820" s="1">
        <v>43045</v>
      </c>
      <c r="H820" s="6">
        <f>YEAR(Table1[[#This Row],[OrderDate]])</f>
        <v>2017</v>
      </c>
      <c r="I820" s="6">
        <f>MONTH(Table1[[#This Row],[OrderDate]])</f>
        <v>11</v>
      </c>
      <c r="J820" s="1">
        <v>43052</v>
      </c>
      <c r="K820">
        <v>7</v>
      </c>
      <c r="L820" t="s">
        <v>1922</v>
      </c>
      <c r="M820" t="s">
        <v>407</v>
      </c>
      <c r="N820" t="s">
        <v>45</v>
      </c>
      <c r="O820" t="s">
        <v>41</v>
      </c>
      <c r="P820" t="str">
        <f>UPPER(Table1[[#This Row],[CustomerCountry]])</f>
        <v>UNITED STATES</v>
      </c>
      <c r="Q820" t="s">
        <v>23</v>
      </c>
      <c r="R820" t="s">
        <v>24</v>
      </c>
      <c r="S820" t="s">
        <v>71</v>
      </c>
      <c r="T820" t="s">
        <v>26</v>
      </c>
      <c r="U820" t="s">
        <v>27</v>
      </c>
    </row>
    <row r="821" spans="1:21" x14ac:dyDescent="0.3">
      <c r="A821" t="s">
        <v>1923</v>
      </c>
      <c r="B821" t="str">
        <f>RIGHT(Table1[[#This Row],[OrderNo]],5)</f>
        <v>44844</v>
      </c>
      <c r="C821">
        <v>44844001</v>
      </c>
      <c r="D821">
        <v>1</v>
      </c>
      <c r="E821" s="2">
        <v>2171.29</v>
      </c>
      <c r="F821" s="2">
        <v>3578.27</v>
      </c>
      <c r="G821" s="1">
        <v>43045</v>
      </c>
      <c r="H821" s="6">
        <f>YEAR(Table1[[#This Row],[OrderDate]])</f>
        <v>2017</v>
      </c>
      <c r="I821" s="6">
        <f>MONTH(Table1[[#This Row],[OrderDate]])</f>
        <v>11</v>
      </c>
      <c r="J821" s="1">
        <v>43052</v>
      </c>
      <c r="K821">
        <v>7</v>
      </c>
      <c r="L821" t="s">
        <v>1924</v>
      </c>
      <c r="M821" t="s">
        <v>1217</v>
      </c>
      <c r="N821" t="s">
        <v>45</v>
      </c>
      <c r="O821" t="s">
        <v>41</v>
      </c>
      <c r="P821" t="str">
        <f>UPPER(Table1[[#This Row],[CustomerCountry]])</f>
        <v>UNITED STATES</v>
      </c>
      <c r="Q821" t="s">
        <v>23</v>
      </c>
      <c r="R821" t="s">
        <v>24</v>
      </c>
      <c r="S821" t="s">
        <v>88</v>
      </c>
      <c r="T821" t="s">
        <v>26</v>
      </c>
      <c r="U821" t="s">
        <v>27</v>
      </c>
    </row>
    <row r="822" spans="1:21" x14ac:dyDescent="0.3">
      <c r="A822" t="s">
        <v>1925</v>
      </c>
      <c r="B822" t="str">
        <f>RIGHT(Table1[[#This Row],[OrderNo]],5)</f>
        <v>44845</v>
      </c>
      <c r="C822">
        <v>44845001</v>
      </c>
      <c r="D822">
        <v>1</v>
      </c>
      <c r="E822" s="2">
        <v>2171.29</v>
      </c>
      <c r="F822" s="2">
        <v>3578.27</v>
      </c>
      <c r="G822" s="1">
        <v>43045</v>
      </c>
      <c r="H822" s="6">
        <f>YEAR(Table1[[#This Row],[OrderDate]])</f>
        <v>2017</v>
      </c>
      <c r="I822" s="6">
        <f>MONTH(Table1[[#This Row],[OrderDate]])</f>
        <v>11</v>
      </c>
      <c r="J822" s="1">
        <v>43050</v>
      </c>
      <c r="K822">
        <v>5</v>
      </c>
      <c r="L822" t="s">
        <v>1926</v>
      </c>
      <c r="M822" t="s">
        <v>1052</v>
      </c>
      <c r="N822" t="s">
        <v>115</v>
      </c>
      <c r="O822" t="s">
        <v>41</v>
      </c>
      <c r="P822" t="str">
        <f>UPPER(Table1[[#This Row],[CustomerCountry]])</f>
        <v>UNITED STATES</v>
      </c>
      <c r="Q822" t="s">
        <v>23</v>
      </c>
      <c r="R822" t="s">
        <v>24</v>
      </c>
      <c r="S822" t="s">
        <v>84</v>
      </c>
      <c r="T822" t="s">
        <v>26</v>
      </c>
      <c r="U822" t="s">
        <v>27</v>
      </c>
    </row>
    <row r="823" spans="1:21" x14ac:dyDescent="0.3">
      <c r="A823" t="s">
        <v>1927</v>
      </c>
      <c r="B823" t="str">
        <f>RIGHT(Table1[[#This Row],[OrderNo]],5)</f>
        <v>44846</v>
      </c>
      <c r="C823">
        <v>44846001</v>
      </c>
      <c r="D823">
        <v>1</v>
      </c>
      <c r="E823" s="2">
        <v>2171.29</v>
      </c>
      <c r="F823" s="2">
        <v>3578.27</v>
      </c>
      <c r="G823" s="1">
        <v>43045</v>
      </c>
      <c r="H823" s="6">
        <f>YEAR(Table1[[#This Row],[OrderDate]])</f>
        <v>2017</v>
      </c>
      <c r="I823" s="6">
        <f>MONTH(Table1[[#This Row],[OrderDate]])</f>
        <v>11</v>
      </c>
      <c r="J823" s="1">
        <v>43049</v>
      </c>
      <c r="K823">
        <v>4</v>
      </c>
      <c r="L823" t="s">
        <v>1928</v>
      </c>
      <c r="M823" t="s">
        <v>555</v>
      </c>
      <c r="N823" t="s">
        <v>59</v>
      </c>
      <c r="O823" t="s">
        <v>52</v>
      </c>
      <c r="P823" t="str">
        <f>UPPER(Table1[[#This Row],[CustomerCountry]])</f>
        <v>AUSTRALIA</v>
      </c>
      <c r="Q823" t="s">
        <v>23</v>
      </c>
      <c r="R823" t="s">
        <v>24</v>
      </c>
      <c r="S823" t="s">
        <v>88</v>
      </c>
      <c r="T823" t="s">
        <v>26</v>
      </c>
      <c r="U823" t="s">
        <v>27</v>
      </c>
    </row>
    <row r="824" spans="1:21" x14ac:dyDescent="0.3">
      <c r="A824" t="s">
        <v>1929</v>
      </c>
      <c r="B824" t="str">
        <f>RIGHT(Table1[[#This Row],[OrderNo]],5)</f>
        <v>44847</v>
      </c>
      <c r="C824">
        <v>44847001</v>
      </c>
      <c r="D824">
        <v>1</v>
      </c>
      <c r="E824" s="2">
        <v>1912.15</v>
      </c>
      <c r="F824" s="2">
        <v>3399.99</v>
      </c>
      <c r="G824" s="1">
        <v>43045</v>
      </c>
      <c r="H824" s="6">
        <f>YEAR(Table1[[#This Row],[OrderDate]])</f>
        <v>2017</v>
      </c>
      <c r="I824" s="6">
        <f>MONTH(Table1[[#This Row],[OrderDate]])</f>
        <v>11</v>
      </c>
      <c r="J824" s="1">
        <v>43054</v>
      </c>
      <c r="K824">
        <v>9</v>
      </c>
      <c r="L824" t="s">
        <v>1930</v>
      </c>
      <c r="M824" t="s">
        <v>1194</v>
      </c>
      <c r="N824" t="s">
        <v>51</v>
      </c>
      <c r="O824" t="s">
        <v>52</v>
      </c>
      <c r="P824" t="str">
        <f>UPPER(Table1[[#This Row],[CustomerCountry]])</f>
        <v>AUSTRALIA</v>
      </c>
      <c r="Q824" t="s">
        <v>23</v>
      </c>
      <c r="R824" t="s">
        <v>33</v>
      </c>
      <c r="S824" t="s">
        <v>34</v>
      </c>
      <c r="T824" t="s">
        <v>35</v>
      </c>
      <c r="U824" t="s">
        <v>36</v>
      </c>
    </row>
    <row r="825" spans="1:21" x14ac:dyDescent="0.3">
      <c r="A825" t="s">
        <v>1931</v>
      </c>
      <c r="B825" t="str">
        <f>RIGHT(Table1[[#This Row],[OrderNo]],5)</f>
        <v>44848</v>
      </c>
      <c r="C825">
        <v>44848001</v>
      </c>
      <c r="D825">
        <v>1</v>
      </c>
      <c r="E825" s="2">
        <v>1898.09</v>
      </c>
      <c r="F825" s="2">
        <v>3374.99</v>
      </c>
      <c r="G825" s="1">
        <v>43046</v>
      </c>
      <c r="H825" s="6">
        <f>YEAR(Table1[[#This Row],[OrderDate]])</f>
        <v>2017</v>
      </c>
      <c r="I825" s="6">
        <f>MONTH(Table1[[#This Row],[OrderDate]])</f>
        <v>11</v>
      </c>
      <c r="J825" s="1">
        <v>43053</v>
      </c>
      <c r="K825">
        <v>7</v>
      </c>
      <c r="L825" t="s">
        <v>1932</v>
      </c>
      <c r="M825" t="s">
        <v>217</v>
      </c>
      <c r="N825" t="s">
        <v>218</v>
      </c>
      <c r="O825" t="s">
        <v>32</v>
      </c>
      <c r="P825" t="str">
        <f>UPPER(Table1[[#This Row],[CustomerCountry]])</f>
        <v>FRANCE</v>
      </c>
      <c r="Q825" t="s">
        <v>23</v>
      </c>
      <c r="R825" t="s">
        <v>33</v>
      </c>
      <c r="S825" t="s">
        <v>419</v>
      </c>
      <c r="T825" t="s">
        <v>1</v>
      </c>
      <c r="U825" t="s">
        <v>36</v>
      </c>
    </row>
    <row r="826" spans="1:21" x14ac:dyDescent="0.3">
      <c r="A826" t="s">
        <v>1933</v>
      </c>
      <c r="B826" t="str">
        <f>RIGHT(Table1[[#This Row],[OrderNo]],5)</f>
        <v>44849</v>
      </c>
      <c r="C826">
        <v>44849001</v>
      </c>
      <c r="D826">
        <v>1</v>
      </c>
      <c r="E826" s="2">
        <v>413.15</v>
      </c>
      <c r="F826" s="2">
        <v>699.1</v>
      </c>
      <c r="G826" s="1">
        <v>43046</v>
      </c>
      <c r="H826" s="6">
        <f>YEAR(Table1[[#This Row],[OrderDate]])</f>
        <v>2017</v>
      </c>
      <c r="I826" s="6">
        <f>MONTH(Table1[[#This Row],[OrderDate]])</f>
        <v>11</v>
      </c>
      <c r="J826" s="1">
        <v>43053</v>
      </c>
      <c r="K826">
        <v>7</v>
      </c>
      <c r="L826" t="s">
        <v>1934</v>
      </c>
      <c r="M826" t="s">
        <v>294</v>
      </c>
      <c r="N826" t="s">
        <v>178</v>
      </c>
      <c r="O826" t="s">
        <v>32</v>
      </c>
      <c r="P826" t="str">
        <f>UPPER(Table1[[#This Row],[CustomerCountry]])</f>
        <v>FRANCE</v>
      </c>
      <c r="Q826" t="s">
        <v>23</v>
      </c>
      <c r="R826" t="s">
        <v>24</v>
      </c>
      <c r="S826" t="s">
        <v>492</v>
      </c>
      <c r="T826" t="s">
        <v>26</v>
      </c>
      <c r="U826" t="s">
        <v>47</v>
      </c>
    </row>
    <row r="827" spans="1:21" x14ac:dyDescent="0.3">
      <c r="A827" t="s">
        <v>1935</v>
      </c>
      <c r="B827" t="str">
        <f>RIGHT(Table1[[#This Row],[OrderNo]],5)</f>
        <v>44850</v>
      </c>
      <c r="C827">
        <v>44850001</v>
      </c>
      <c r="D827">
        <v>1</v>
      </c>
      <c r="E827" s="2">
        <v>413.15</v>
      </c>
      <c r="F827" s="2">
        <v>699.1</v>
      </c>
      <c r="G827" s="1">
        <v>43046</v>
      </c>
      <c r="H827" s="6">
        <f>YEAR(Table1[[#This Row],[OrderDate]])</f>
        <v>2017</v>
      </c>
      <c r="I827" s="6">
        <f>MONTH(Table1[[#This Row],[OrderDate]])</f>
        <v>11</v>
      </c>
      <c r="J827" s="1">
        <v>43054</v>
      </c>
      <c r="K827">
        <v>8</v>
      </c>
      <c r="L827" t="s">
        <v>1936</v>
      </c>
      <c r="M827" t="s">
        <v>497</v>
      </c>
      <c r="N827" t="s">
        <v>138</v>
      </c>
      <c r="O827" t="s">
        <v>96</v>
      </c>
      <c r="P827" t="str">
        <f>UPPER(Table1[[#This Row],[CustomerCountry]])</f>
        <v>GERMANY</v>
      </c>
      <c r="Q827" t="s">
        <v>23</v>
      </c>
      <c r="R827" t="s">
        <v>24</v>
      </c>
      <c r="S827" t="s">
        <v>46</v>
      </c>
      <c r="T827" t="s">
        <v>1</v>
      </c>
      <c r="U827" t="s">
        <v>47</v>
      </c>
    </row>
    <row r="828" spans="1:21" x14ac:dyDescent="0.3">
      <c r="A828" t="s">
        <v>1937</v>
      </c>
      <c r="B828" t="str">
        <f>RIGHT(Table1[[#This Row],[OrderNo]],5)</f>
        <v>44851</v>
      </c>
      <c r="C828">
        <v>44851001</v>
      </c>
      <c r="D828">
        <v>1</v>
      </c>
      <c r="E828" s="2">
        <v>2171.29</v>
      </c>
      <c r="F828" s="2">
        <v>3578.27</v>
      </c>
      <c r="G828" s="1">
        <v>43046</v>
      </c>
      <c r="H828" s="6">
        <f>YEAR(Table1[[#This Row],[OrderDate]])</f>
        <v>2017</v>
      </c>
      <c r="I828" s="6">
        <f>MONTH(Table1[[#This Row],[OrderDate]])</f>
        <v>11</v>
      </c>
      <c r="J828" s="1">
        <v>43051</v>
      </c>
      <c r="K828">
        <v>5</v>
      </c>
      <c r="L828" t="s">
        <v>1938</v>
      </c>
      <c r="M828" t="s">
        <v>717</v>
      </c>
      <c r="N828" t="s">
        <v>22</v>
      </c>
      <c r="O828" t="s">
        <v>0</v>
      </c>
      <c r="P828" t="str">
        <f>UPPER(Table1[[#This Row],[CustomerCountry]])</f>
        <v>CANADA</v>
      </c>
      <c r="Q828" t="s">
        <v>23</v>
      </c>
      <c r="R828" t="s">
        <v>24</v>
      </c>
      <c r="S828" t="s">
        <v>25</v>
      </c>
      <c r="T828" t="s">
        <v>26</v>
      </c>
      <c r="U828" t="s">
        <v>27</v>
      </c>
    </row>
    <row r="829" spans="1:21" x14ac:dyDescent="0.3">
      <c r="A829" t="s">
        <v>1939</v>
      </c>
      <c r="B829" t="str">
        <f>RIGHT(Table1[[#This Row],[OrderNo]],5)</f>
        <v>44852</v>
      </c>
      <c r="C829">
        <v>44852001</v>
      </c>
      <c r="D829">
        <v>1</v>
      </c>
      <c r="E829" s="2">
        <v>2171.29</v>
      </c>
      <c r="F829" s="2">
        <v>3578.27</v>
      </c>
      <c r="G829" s="1">
        <v>43046</v>
      </c>
      <c r="H829" s="6">
        <f>YEAR(Table1[[#This Row],[OrderDate]])</f>
        <v>2017</v>
      </c>
      <c r="I829" s="6">
        <f>MONTH(Table1[[#This Row],[OrderDate]])</f>
        <v>11</v>
      </c>
      <c r="J829" s="1">
        <v>43051</v>
      </c>
      <c r="K829">
        <v>5</v>
      </c>
      <c r="L829" t="s">
        <v>1940</v>
      </c>
      <c r="M829" t="s">
        <v>984</v>
      </c>
      <c r="N829" t="s">
        <v>45</v>
      </c>
      <c r="O829" t="s">
        <v>41</v>
      </c>
      <c r="P829" t="str">
        <f>UPPER(Table1[[#This Row],[CustomerCountry]])</f>
        <v>UNITED STATES</v>
      </c>
      <c r="Q829" t="s">
        <v>23</v>
      </c>
      <c r="R829" t="s">
        <v>24</v>
      </c>
      <c r="S829" t="s">
        <v>55</v>
      </c>
      <c r="T829" t="s">
        <v>26</v>
      </c>
      <c r="U829" t="s">
        <v>27</v>
      </c>
    </row>
    <row r="830" spans="1:21" x14ac:dyDescent="0.3">
      <c r="A830" t="s">
        <v>1941</v>
      </c>
      <c r="B830" t="str">
        <f>RIGHT(Table1[[#This Row],[OrderNo]],5)</f>
        <v>44853</v>
      </c>
      <c r="C830">
        <v>44853001</v>
      </c>
      <c r="D830">
        <v>1</v>
      </c>
      <c r="E830" s="2">
        <v>1898.09</v>
      </c>
      <c r="F830" s="2">
        <v>3374.99</v>
      </c>
      <c r="G830" s="1">
        <v>43046</v>
      </c>
      <c r="H830" s="6">
        <f>YEAR(Table1[[#This Row],[OrderDate]])</f>
        <v>2017</v>
      </c>
      <c r="I830" s="6">
        <f>MONTH(Table1[[#This Row],[OrderDate]])</f>
        <v>11</v>
      </c>
      <c r="J830" s="1">
        <v>43053</v>
      </c>
      <c r="K830">
        <v>7</v>
      </c>
      <c r="L830" t="s">
        <v>1942</v>
      </c>
      <c r="M830" t="s">
        <v>1943</v>
      </c>
      <c r="N830" t="s">
        <v>22</v>
      </c>
      <c r="O830" t="s">
        <v>0</v>
      </c>
      <c r="P830" t="str">
        <f>UPPER(Table1[[#This Row],[CustomerCountry]])</f>
        <v>CANADA</v>
      </c>
      <c r="Q830" t="s">
        <v>23</v>
      </c>
      <c r="R830" t="s">
        <v>33</v>
      </c>
      <c r="S830" t="s">
        <v>419</v>
      </c>
      <c r="T830" t="s">
        <v>1</v>
      </c>
      <c r="U830" t="s">
        <v>36</v>
      </c>
    </row>
    <row r="831" spans="1:21" x14ac:dyDescent="0.3">
      <c r="A831" t="s">
        <v>1944</v>
      </c>
      <c r="B831" t="str">
        <f>RIGHT(Table1[[#This Row],[OrderNo]],5)</f>
        <v>44854</v>
      </c>
      <c r="C831">
        <v>44854001</v>
      </c>
      <c r="D831">
        <v>1</v>
      </c>
      <c r="E831" s="2">
        <v>2171.29</v>
      </c>
      <c r="F831" s="2">
        <v>3578.27</v>
      </c>
      <c r="G831" s="1">
        <v>43046</v>
      </c>
      <c r="H831" s="6">
        <f>YEAR(Table1[[#This Row],[OrderDate]])</f>
        <v>2017</v>
      </c>
      <c r="I831" s="6">
        <f>MONTH(Table1[[#This Row],[OrderDate]])</f>
        <v>11</v>
      </c>
      <c r="J831" s="1">
        <v>43052</v>
      </c>
      <c r="K831">
        <v>6</v>
      </c>
      <c r="L831" t="s">
        <v>1945</v>
      </c>
      <c r="M831" t="s">
        <v>70</v>
      </c>
      <c r="N831" t="s">
        <v>45</v>
      </c>
      <c r="O831" t="s">
        <v>41</v>
      </c>
      <c r="P831" t="str">
        <f>UPPER(Table1[[#This Row],[CustomerCountry]])</f>
        <v>UNITED STATES</v>
      </c>
      <c r="Q831" t="s">
        <v>23</v>
      </c>
      <c r="R831" t="s">
        <v>24</v>
      </c>
      <c r="S831" t="s">
        <v>55</v>
      </c>
      <c r="T831" t="s">
        <v>26</v>
      </c>
      <c r="U831" t="s">
        <v>27</v>
      </c>
    </row>
    <row r="832" spans="1:21" x14ac:dyDescent="0.3">
      <c r="A832" t="s">
        <v>1946</v>
      </c>
      <c r="B832" t="str">
        <f>RIGHT(Table1[[#This Row],[OrderNo]],5)</f>
        <v>44855</v>
      </c>
      <c r="C832">
        <v>44855001</v>
      </c>
      <c r="D832">
        <v>1</v>
      </c>
      <c r="E832" s="2">
        <v>413.15</v>
      </c>
      <c r="F832" s="2">
        <v>699.1</v>
      </c>
      <c r="G832" s="1">
        <v>43046</v>
      </c>
      <c r="H832" s="6">
        <f>YEAR(Table1[[#This Row],[OrderDate]])</f>
        <v>2017</v>
      </c>
      <c r="I832" s="6">
        <f>MONTH(Table1[[#This Row],[OrderDate]])</f>
        <v>11</v>
      </c>
      <c r="J832" s="1">
        <v>43051</v>
      </c>
      <c r="K832">
        <v>5</v>
      </c>
      <c r="L832" t="s">
        <v>1947</v>
      </c>
      <c r="M832" t="s">
        <v>1108</v>
      </c>
      <c r="N832" t="s">
        <v>22</v>
      </c>
      <c r="O832" t="s">
        <v>0</v>
      </c>
      <c r="P832" t="str">
        <f>UPPER(Table1[[#This Row],[CustomerCountry]])</f>
        <v>CANADA</v>
      </c>
      <c r="Q832" t="s">
        <v>23</v>
      </c>
      <c r="R832" t="s">
        <v>24</v>
      </c>
      <c r="S832" t="s">
        <v>671</v>
      </c>
      <c r="T832" t="s">
        <v>26</v>
      </c>
      <c r="U832" t="s">
        <v>47</v>
      </c>
    </row>
    <row r="833" spans="1:21" x14ac:dyDescent="0.3">
      <c r="A833" t="s">
        <v>1948</v>
      </c>
      <c r="B833" t="str">
        <f>RIGHT(Table1[[#This Row],[OrderNo]],5)</f>
        <v>44856</v>
      </c>
      <c r="C833">
        <v>44856001</v>
      </c>
      <c r="D833">
        <v>1</v>
      </c>
      <c r="E833" s="2">
        <v>413.15</v>
      </c>
      <c r="F833" s="2">
        <v>699.1</v>
      </c>
      <c r="G833" s="1">
        <v>43046</v>
      </c>
      <c r="H833" s="6">
        <f>YEAR(Table1[[#This Row],[OrderDate]])</f>
        <v>2017</v>
      </c>
      <c r="I833" s="6">
        <f>MONTH(Table1[[#This Row],[OrderDate]])</f>
        <v>11</v>
      </c>
      <c r="J833" s="1">
        <v>43048</v>
      </c>
      <c r="K833">
        <v>2</v>
      </c>
      <c r="L833" t="s">
        <v>1949</v>
      </c>
      <c r="M833" t="s">
        <v>319</v>
      </c>
      <c r="N833" t="s">
        <v>40</v>
      </c>
      <c r="O833" t="s">
        <v>41</v>
      </c>
      <c r="P833" t="str">
        <f>UPPER(Table1[[#This Row],[CustomerCountry]])</f>
        <v>UNITED STATES</v>
      </c>
      <c r="Q833" t="s">
        <v>23</v>
      </c>
      <c r="R833" t="s">
        <v>24</v>
      </c>
      <c r="S833" t="s">
        <v>364</v>
      </c>
      <c r="T833" t="s">
        <v>26</v>
      </c>
      <c r="U833" t="s">
        <v>47</v>
      </c>
    </row>
    <row r="834" spans="1:21" x14ac:dyDescent="0.3">
      <c r="A834" t="s">
        <v>1950</v>
      </c>
      <c r="B834" t="str">
        <f>RIGHT(Table1[[#This Row],[OrderNo]],5)</f>
        <v>44857</v>
      </c>
      <c r="C834">
        <v>44857001</v>
      </c>
      <c r="D834">
        <v>1</v>
      </c>
      <c r="E834" s="2">
        <v>2171.29</v>
      </c>
      <c r="F834" s="2">
        <v>3578.27</v>
      </c>
      <c r="G834" s="1">
        <v>43046</v>
      </c>
      <c r="H834" s="6">
        <f>YEAR(Table1[[#This Row],[OrderDate]])</f>
        <v>2017</v>
      </c>
      <c r="I834" s="6">
        <f>MONTH(Table1[[#This Row],[OrderDate]])</f>
        <v>11</v>
      </c>
      <c r="J834" s="1">
        <v>43055</v>
      </c>
      <c r="K834">
        <v>9</v>
      </c>
      <c r="L834" t="s">
        <v>1951</v>
      </c>
      <c r="M834" t="s">
        <v>391</v>
      </c>
      <c r="N834" t="s">
        <v>51</v>
      </c>
      <c r="O834" t="s">
        <v>52</v>
      </c>
      <c r="P834" t="str">
        <f>UPPER(Table1[[#This Row],[CustomerCountry]])</f>
        <v>AUSTRALIA</v>
      </c>
      <c r="Q834" t="s">
        <v>23</v>
      </c>
      <c r="R834" t="s">
        <v>24</v>
      </c>
      <c r="S834" t="s">
        <v>25</v>
      </c>
      <c r="T834" t="s">
        <v>26</v>
      </c>
      <c r="U834" t="s">
        <v>27</v>
      </c>
    </row>
    <row r="835" spans="1:21" x14ac:dyDescent="0.3">
      <c r="A835" t="s">
        <v>1952</v>
      </c>
      <c r="B835" t="str">
        <f>RIGHT(Table1[[#This Row],[OrderNo]],5)</f>
        <v>44858</v>
      </c>
      <c r="C835">
        <v>44858001</v>
      </c>
      <c r="D835">
        <v>1</v>
      </c>
      <c r="E835" s="2">
        <v>2171.29</v>
      </c>
      <c r="F835" s="2">
        <v>3578.27</v>
      </c>
      <c r="G835" s="1">
        <v>43046</v>
      </c>
      <c r="H835" s="6">
        <f>YEAR(Table1[[#This Row],[OrderDate]])</f>
        <v>2017</v>
      </c>
      <c r="I835" s="6">
        <f>MONTH(Table1[[#This Row],[OrderDate]])</f>
        <v>11</v>
      </c>
      <c r="J835" s="1">
        <v>43055</v>
      </c>
      <c r="K835">
        <v>9</v>
      </c>
      <c r="L835" t="s">
        <v>1953</v>
      </c>
      <c r="M835" t="s">
        <v>233</v>
      </c>
      <c r="N835" t="s">
        <v>106</v>
      </c>
      <c r="O835" t="s">
        <v>52</v>
      </c>
      <c r="P835" t="str">
        <f>UPPER(Table1[[#This Row],[CustomerCountry]])</f>
        <v>AUSTRALIA</v>
      </c>
      <c r="Q835" t="s">
        <v>23</v>
      </c>
      <c r="R835" t="s">
        <v>24</v>
      </c>
      <c r="S835" t="s">
        <v>71</v>
      </c>
      <c r="T835" t="s">
        <v>26</v>
      </c>
      <c r="U835" t="s">
        <v>27</v>
      </c>
    </row>
    <row r="836" spans="1:21" x14ac:dyDescent="0.3">
      <c r="A836" t="s">
        <v>1954</v>
      </c>
      <c r="B836" t="str">
        <f>RIGHT(Table1[[#This Row],[OrderNo]],5)</f>
        <v>44859</v>
      </c>
      <c r="C836">
        <v>44859001</v>
      </c>
      <c r="D836">
        <v>1</v>
      </c>
      <c r="E836" s="2">
        <v>2171.29</v>
      </c>
      <c r="F836" s="2">
        <v>3578.27</v>
      </c>
      <c r="G836" s="1">
        <v>43046</v>
      </c>
      <c r="H836" s="6">
        <f>YEAR(Table1[[#This Row],[OrderDate]])</f>
        <v>2017</v>
      </c>
      <c r="I836" s="6">
        <f>MONTH(Table1[[#This Row],[OrderDate]])</f>
        <v>11</v>
      </c>
      <c r="J836" s="1">
        <v>43049</v>
      </c>
      <c r="K836">
        <v>3</v>
      </c>
      <c r="L836" t="s">
        <v>1955</v>
      </c>
      <c r="M836" t="s">
        <v>105</v>
      </c>
      <c r="N836" t="s">
        <v>106</v>
      </c>
      <c r="O836" t="s">
        <v>52</v>
      </c>
      <c r="P836" t="str">
        <f>UPPER(Table1[[#This Row],[CustomerCountry]])</f>
        <v>AUSTRALIA</v>
      </c>
      <c r="Q836" t="s">
        <v>23</v>
      </c>
      <c r="R836" t="s">
        <v>24</v>
      </c>
      <c r="S836" t="s">
        <v>25</v>
      </c>
      <c r="T836" t="s">
        <v>26</v>
      </c>
      <c r="U836" t="s">
        <v>27</v>
      </c>
    </row>
    <row r="837" spans="1:21" x14ac:dyDescent="0.3">
      <c r="A837" t="s">
        <v>1956</v>
      </c>
      <c r="B837" t="str">
        <f>RIGHT(Table1[[#This Row],[OrderNo]],5)</f>
        <v>44860</v>
      </c>
      <c r="C837">
        <v>44860001</v>
      </c>
      <c r="D837">
        <v>1</v>
      </c>
      <c r="E837" s="2">
        <v>2171.29</v>
      </c>
      <c r="F837" s="2">
        <v>3578.27</v>
      </c>
      <c r="G837" s="1">
        <v>43046</v>
      </c>
      <c r="H837" s="6">
        <f>YEAR(Table1[[#This Row],[OrderDate]])</f>
        <v>2017</v>
      </c>
      <c r="I837" s="6">
        <f>MONTH(Table1[[#This Row],[OrderDate]])</f>
        <v>11</v>
      </c>
      <c r="J837" s="1">
        <v>43052</v>
      </c>
      <c r="K837">
        <v>6</v>
      </c>
      <c r="L837" t="s">
        <v>1957</v>
      </c>
      <c r="M837" t="s">
        <v>167</v>
      </c>
      <c r="N837" t="s">
        <v>63</v>
      </c>
      <c r="O837" t="s">
        <v>52</v>
      </c>
      <c r="P837" t="str">
        <f>UPPER(Table1[[#This Row],[CustomerCountry]])</f>
        <v>AUSTRALIA</v>
      </c>
      <c r="Q837" t="s">
        <v>23</v>
      </c>
      <c r="R837" t="s">
        <v>24</v>
      </c>
      <c r="S837" t="s">
        <v>25</v>
      </c>
      <c r="T837" t="s">
        <v>26</v>
      </c>
      <c r="U837" t="s">
        <v>27</v>
      </c>
    </row>
    <row r="838" spans="1:21" x14ac:dyDescent="0.3">
      <c r="A838" t="s">
        <v>1958</v>
      </c>
      <c r="B838" t="str">
        <f>RIGHT(Table1[[#This Row],[OrderNo]],5)</f>
        <v>44861</v>
      </c>
      <c r="C838">
        <v>44861001</v>
      </c>
      <c r="D838">
        <v>1</v>
      </c>
      <c r="E838" s="2">
        <v>2171.29</v>
      </c>
      <c r="F838" s="2">
        <v>3578.27</v>
      </c>
      <c r="G838" s="1">
        <v>43046</v>
      </c>
      <c r="H838" s="6">
        <f>YEAR(Table1[[#This Row],[OrderDate]])</f>
        <v>2017</v>
      </c>
      <c r="I838" s="6">
        <f>MONTH(Table1[[#This Row],[OrderDate]])</f>
        <v>11</v>
      </c>
      <c r="J838" s="1">
        <v>43053</v>
      </c>
      <c r="K838">
        <v>7</v>
      </c>
      <c r="L838" t="s">
        <v>1959</v>
      </c>
      <c r="M838" t="s">
        <v>109</v>
      </c>
      <c r="N838" t="s">
        <v>51</v>
      </c>
      <c r="O838" t="s">
        <v>52</v>
      </c>
      <c r="P838" t="str">
        <f>UPPER(Table1[[#This Row],[CustomerCountry]])</f>
        <v>AUSTRALIA</v>
      </c>
      <c r="Q838" t="s">
        <v>23</v>
      </c>
      <c r="R838" t="s">
        <v>24</v>
      </c>
      <c r="S838" t="s">
        <v>88</v>
      </c>
      <c r="T838" t="s">
        <v>26</v>
      </c>
      <c r="U838" t="s">
        <v>27</v>
      </c>
    </row>
    <row r="839" spans="1:21" x14ac:dyDescent="0.3">
      <c r="A839" t="s">
        <v>1960</v>
      </c>
      <c r="B839" t="str">
        <f>RIGHT(Table1[[#This Row],[OrderNo]],5)</f>
        <v>44862</v>
      </c>
      <c r="C839">
        <v>44862001</v>
      </c>
      <c r="D839">
        <v>1</v>
      </c>
      <c r="E839" s="2">
        <v>2171.29</v>
      </c>
      <c r="F839" s="2">
        <v>3578.27</v>
      </c>
      <c r="G839" s="1">
        <v>43046</v>
      </c>
      <c r="H839" s="6">
        <f>YEAR(Table1[[#This Row],[OrderDate]])</f>
        <v>2017</v>
      </c>
      <c r="I839" s="6">
        <f>MONTH(Table1[[#This Row],[OrderDate]])</f>
        <v>11</v>
      </c>
      <c r="J839" s="1">
        <v>43052</v>
      </c>
      <c r="K839">
        <v>6</v>
      </c>
      <c r="L839" t="s">
        <v>1961</v>
      </c>
      <c r="M839" t="s">
        <v>87</v>
      </c>
      <c r="N839" t="s">
        <v>51</v>
      </c>
      <c r="O839" t="s">
        <v>52</v>
      </c>
      <c r="P839" t="str">
        <f>UPPER(Table1[[#This Row],[CustomerCountry]])</f>
        <v>AUSTRALIA</v>
      </c>
      <c r="Q839" t="s">
        <v>23</v>
      </c>
      <c r="R839" t="s">
        <v>24</v>
      </c>
      <c r="S839" t="s">
        <v>84</v>
      </c>
      <c r="T839" t="s">
        <v>26</v>
      </c>
      <c r="U839" t="s">
        <v>27</v>
      </c>
    </row>
    <row r="840" spans="1:21" x14ac:dyDescent="0.3">
      <c r="A840" t="s">
        <v>1962</v>
      </c>
      <c r="B840" t="str">
        <f>RIGHT(Table1[[#This Row],[OrderNo]],5)</f>
        <v>44863</v>
      </c>
      <c r="C840">
        <v>44863001</v>
      </c>
      <c r="D840">
        <v>1</v>
      </c>
      <c r="E840" s="2">
        <v>2171.29</v>
      </c>
      <c r="F840" s="2">
        <v>3578.27</v>
      </c>
      <c r="G840" s="1">
        <v>43046</v>
      </c>
      <c r="H840" s="6">
        <f>YEAR(Table1[[#This Row],[OrderDate]])</f>
        <v>2017</v>
      </c>
      <c r="I840" s="6">
        <f>MONTH(Table1[[#This Row],[OrderDate]])</f>
        <v>11</v>
      </c>
      <c r="J840" s="1">
        <v>43049</v>
      </c>
      <c r="K840">
        <v>3</v>
      </c>
      <c r="L840" t="s">
        <v>1963</v>
      </c>
      <c r="M840" t="s">
        <v>422</v>
      </c>
      <c r="N840" t="s">
        <v>63</v>
      </c>
      <c r="O840" t="s">
        <v>52</v>
      </c>
      <c r="P840" t="str">
        <f>UPPER(Table1[[#This Row],[CustomerCountry]])</f>
        <v>AUSTRALIA</v>
      </c>
      <c r="Q840" t="s">
        <v>23</v>
      </c>
      <c r="R840" t="s">
        <v>24</v>
      </c>
      <c r="S840" t="s">
        <v>25</v>
      </c>
      <c r="T840" t="s">
        <v>26</v>
      </c>
      <c r="U840" t="s">
        <v>27</v>
      </c>
    </row>
    <row r="841" spans="1:21" x14ac:dyDescent="0.3">
      <c r="A841" t="s">
        <v>1964</v>
      </c>
      <c r="B841" t="str">
        <f>RIGHT(Table1[[#This Row],[OrderNo]],5)</f>
        <v>44864</v>
      </c>
      <c r="C841">
        <v>44864001</v>
      </c>
      <c r="D841">
        <v>1</v>
      </c>
      <c r="E841" s="2">
        <v>1898.09</v>
      </c>
      <c r="F841" s="2">
        <v>3374.99</v>
      </c>
      <c r="G841" s="1">
        <v>43046</v>
      </c>
      <c r="H841" s="6">
        <f>YEAR(Table1[[#This Row],[OrderDate]])</f>
        <v>2017</v>
      </c>
      <c r="I841" s="6">
        <f>MONTH(Table1[[#This Row],[OrderDate]])</f>
        <v>11</v>
      </c>
      <c r="J841" s="1">
        <v>43054</v>
      </c>
      <c r="K841">
        <v>8</v>
      </c>
      <c r="L841" t="s">
        <v>1965</v>
      </c>
      <c r="M841" t="s">
        <v>528</v>
      </c>
      <c r="N841" t="s">
        <v>106</v>
      </c>
      <c r="O841" t="s">
        <v>52</v>
      </c>
      <c r="P841" t="str">
        <f>UPPER(Table1[[#This Row],[CustomerCountry]])</f>
        <v>AUSTRALIA</v>
      </c>
      <c r="Q841" t="s">
        <v>23</v>
      </c>
      <c r="R841" t="s">
        <v>33</v>
      </c>
      <c r="S841" t="s">
        <v>419</v>
      </c>
      <c r="T841" t="s">
        <v>1</v>
      </c>
      <c r="U841" t="s">
        <v>36</v>
      </c>
    </row>
    <row r="842" spans="1:21" x14ac:dyDescent="0.3">
      <c r="A842" t="s">
        <v>1966</v>
      </c>
      <c r="B842" t="str">
        <f>RIGHT(Table1[[#This Row],[OrderNo]],5)</f>
        <v>44865</v>
      </c>
      <c r="C842">
        <v>44865001</v>
      </c>
      <c r="D842">
        <v>1</v>
      </c>
      <c r="E842" s="2">
        <v>1898.09</v>
      </c>
      <c r="F842" s="2">
        <v>3374.99</v>
      </c>
      <c r="G842" s="1">
        <v>43046</v>
      </c>
      <c r="H842" s="6">
        <f>YEAR(Table1[[#This Row],[OrderDate]])</f>
        <v>2017</v>
      </c>
      <c r="I842" s="6">
        <f>MONTH(Table1[[#This Row],[OrderDate]])</f>
        <v>11</v>
      </c>
      <c r="J842" s="1">
        <v>43052</v>
      </c>
      <c r="K842">
        <v>6</v>
      </c>
      <c r="L842" t="s">
        <v>1967</v>
      </c>
      <c r="M842" t="s">
        <v>144</v>
      </c>
      <c r="N842" t="s">
        <v>63</v>
      </c>
      <c r="O842" t="s">
        <v>52</v>
      </c>
      <c r="P842" t="str">
        <f>UPPER(Table1[[#This Row],[CustomerCountry]])</f>
        <v>AUSTRALIA</v>
      </c>
      <c r="Q842" t="s">
        <v>23</v>
      </c>
      <c r="R842" t="s">
        <v>33</v>
      </c>
      <c r="S842" t="s">
        <v>64</v>
      </c>
      <c r="T842" t="s">
        <v>1</v>
      </c>
      <c r="U842" t="s">
        <v>36</v>
      </c>
    </row>
    <row r="843" spans="1:21" x14ac:dyDescent="0.3">
      <c r="A843" t="s">
        <v>1968</v>
      </c>
      <c r="B843" t="str">
        <f>RIGHT(Table1[[#This Row],[OrderNo]],5)</f>
        <v>44866</v>
      </c>
      <c r="C843">
        <v>44866001</v>
      </c>
      <c r="D843">
        <v>1</v>
      </c>
      <c r="E843" s="2">
        <v>1898.09</v>
      </c>
      <c r="F843" s="2">
        <v>3374.99</v>
      </c>
      <c r="G843" s="1">
        <v>43046</v>
      </c>
      <c r="H843" s="6">
        <f>YEAR(Table1[[#This Row],[OrderDate]])</f>
        <v>2017</v>
      </c>
      <c r="I843" s="6">
        <f>MONTH(Table1[[#This Row],[OrderDate]])</f>
        <v>11</v>
      </c>
      <c r="J843" s="1">
        <v>43048</v>
      </c>
      <c r="K843">
        <v>2</v>
      </c>
      <c r="L843" t="s">
        <v>1969</v>
      </c>
      <c r="M843" t="s">
        <v>170</v>
      </c>
      <c r="N843" t="s">
        <v>171</v>
      </c>
      <c r="O843" t="s">
        <v>52</v>
      </c>
      <c r="P843" t="str">
        <f>UPPER(Table1[[#This Row],[CustomerCountry]])</f>
        <v>AUSTRALIA</v>
      </c>
      <c r="Q843" t="s">
        <v>23</v>
      </c>
      <c r="R843" t="s">
        <v>33</v>
      </c>
      <c r="S843" t="s">
        <v>160</v>
      </c>
      <c r="T843" t="s">
        <v>1</v>
      </c>
      <c r="U843" t="s">
        <v>36</v>
      </c>
    </row>
    <row r="844" spans="1:21" x14ac:dyDescent="0.3">
      <c r="A844" t="s">
        <v>1970</v>
      </c>
      <c r="B844" t="str">
        <f>RIGHT(Table1[[#This Row],[OrderNo]],5)</f>
        <v>44867</v>
      </c>
      <c r="C844">
        <v>44867001</v>
      </c>
      <c r="D844">
        <v>1</v>
      </c>
      <c r="E844" s="2">
        <v>2171.29</v>
      </c>
      <c r="F844" s="2">
        <v>3578.27</v>
      </c>
      <c r="G844" s="1">
        <v>43047</v>
      </c>
      <c r="H844" s="6">
        <f>YEAR(Table1[[#This Row],[OrderDate]])</f>
        <v>2017</v>
      </c>
      <c r="I844" s="6">
        <f>MONTH(Table1[[#This Row],[OrderDate]])</f>
        <v>11</v>
      </c>
      <c r="J844" s="1">
        <v>43057</v>
      </c>
      <c r="K844">
        <v>10</v>
      </c>
      <c r="L844" t="s">
        <v>1971</v>
      </c>
      <c r="M844" t="s">
        <v>190</v>
      </c>
      <c r="N844" t="s">
        <v>78</v>
      </c>
      <c r="O844" t="s">
        <v>79</v>
      </c>
      <c r="P844" t="str">
        <f>UPPER(Table1[[#This Row],[CustomerCountry]])</f>
        <v>UNITED KINGDOM</v>
      </c>
      <c r="Q844" t="s">
        <v>23</v>
      </c>
      <c r="R844" t="s">
        <v>24</v>
      </c>
      <c r="S844" t="s">
        <v>84</v>
      </c>
      <c r="T844" t="s">
        <v>26</v>
      </c>
      <c r="U844" t="s">
        <v>27</v>
      </c>
    </row>
    <row r="845" spans="1:21" x14ac:dyDescent="0.3">
      <c r="A845" t="s">
        <v>1972</v>
      </c>
      <c r="B845" t="str">
        <f>RIGHT(Table1[[#This Row],[OrderNo]],5)</f>
        <v>44868</v>
      </c>
      <c r="C845">
        <v>44868001</v>
      </c>
      <c r="D845">
        <v>1</v>
      </c>
      <c r="E845" s="2">
        <v>2171.29</v>
      </c>
      <c r="F845" s="2">
        <v>3578.27</v>
      </c>
      <c r="G845" s="1">
        <v>43047</v>
      </c>
      <c r="H845" s="6">
        <f>YEAR(Table1[[#This Row],[OrderDate]])</f>
        <v>2017</v>
      </c>
      <c r="I845" s="6">
        <f>MONTH(Table1[[#This Row],[OrderDate]])</f>
        <v>11</v>
      </c>
      <c r="J845" s="1">
        <v>43055</v>
      </c>
      <c r="K845">
        <v>8</v>
      </c>
      <c r="L845" t="s">
        <v>1973</v>
      </c>
      <c r="M845" t="s">
        <v>207</v>
      </c>
      <c r="N845" t="s">
        <v>40</v>
      </c>
      <c r="O845" t="s">
        <v>41</v>
      </c>
      <c r="P845" t="str">
        <f>UPPER(Table1[[#This Row],[CustomerCountry]])</f>
        <v>UNITED STATES</v>
      </c>
      <c r="Q845" t="s">
        <v>23</v>
      </c>
      <c r="R845" t="s">
        <v>24</v>
      </c>
      <c r="S845" t="s">
        <v>84</v>
      </c>
      <c r="T845" t="s">
        <v>26</v>
      </c>
      <c r="U845" t="s">
        <v>27</v>
      </c>
    </row>
    <row r="846" spans="1:21" x14ac:dyDescent="0.3">
      <c r="A846" t="s">
        <v>1974</v>
      </c>
      <c r="B846" t="str">
        <f>RIGHT(Table1[[#This Row],[OrderNo]],5)</f>
        <v>44869</v>
      </c>
      <c r="C846">
        <v>44869001</v>
      </c>
      <c r="D846">
        <v>1</v>
      </c>
      <c r="E846" s="2">
        <v>2171.29</v>
      </c>
      <c r="F846" s="2">
        <v>3578.27</v>
      </c>
      <c r="G846" s="1">
        <v>43047</v>
      </c>
      <c r="H846" s="6">
        <f>YEAR(Table1[[#This Row],[OrderDate]])</f>
        <v>2017</v>
      </c>
      <c r="I846" s="6">
        <f>MONTH(Table1[[#This Row],[OrderDate]])</f>
        <v>11</v>
      </c>
      <c r="J846" s="1">
        <v>43051</v>
      </c>
      <c r="K846">
        <v>4</v>
      </c>
      <c r="L846" t="s">
        <v>1975</v>
      </c>
      <c r="M846" t="s">
        <v>244</v>
      </c>
      <c r="N846" t="s">
        <v>106</v>
      </c>
      <c r="O846" t="s">
        <v>52</v>
      </c>
      <c r="P846" t="str">
        <f>UPPER(Table1[[#This Row],[CustomerCountry]])</f>
        <v>AUSTRALIA</v>
      </c>
      <c r="Q846" t="s">
        <v>23</v>
      </c>
      <c r="R846" t="s">
        <v>24</v>
      </c>
      <c r="S846" t="s">
        <v>71</v>
      </c>
      <c r="T846" t="s">
        <v>26</v>
      </c>
      <c r="U846" t="s">
        <v>27</v>
      </c>
    </row>
    <row r="847" spans="1:21" x14ac:dyDescent="0.3">
      <c r="A847" t="s">
        <v>1976</v>
      </c>
      <c r="B847" t="str">
        <f>RIGHT(Table1[[#This Row],[OrderNo]],5)</f>
        <v>44870</v>
      </c>
      <c r="C847">
        <v>44870001</v>
      </c>
      <c r="D847">
        <v>1</v>
      </c>
      <c r="E847" s="2">
        <v>2171.29</v>
      </c>
      <c r="F847" s="2">
        <v>3578.27</v>
      </c>
      <c r="G847" s="1">
        <v>43047</v>
      </c>
      <c r="H847" s="6">
        <f>YEAR(Table1[[#This Row],[OrderDate]])</f>
        <v>2017</v>
      </c>
      <c r="I847" s="6">
        <f>MONTH(Table1[[#This Row],[OrderDate]])</f>
        <v>11</v>
      </c>
      <c r="J847" s="1">
        <v>43054</v>
      </c>
      <c r="K847">
        <v>7</v>
      </c>
      <c r="L847" t="s">
        <v>1977</v>
      </c>
      <c r="M847" t="s">
        <v>233</v>
      </c>
      <c r="N847" t="s">
        <v>106</v>
      </c>
      <c r="O847" t="s">
        <v>52</v>
      </c>
      <c r="P847" t="str">
        <f>UPPER(Table1[[#This Row],[CustomerCountry]])</f>
        <v>AUSTRALIA</v>
      </c>
      <c r="Q847" t="s">
        <v>23</v>
      </c>
      <c r="R847" t="s">
        <v>24</v>
      </c>
      <c r="S847" t="s">
        <v>55</v>
      </c>
      <c r="T847" t="s">
        <v>26</v>
      </c>
      <c r="U847" t="s">
        <v>27</v>
      </c>
    </row>
    <row r="848" spans="1:21" x14ac:dyDescent="0.3">
      <c r="A848" t="s">
        <v>1978</v>
      </c>
      <c r="B848" t="str">
        <f>RIGHT(Table1[[#This Row],[OrderNo]],5)</f>
        <v>44871</v>
      </c>
      <c r="C848">
        <v>44871001</v>
      </c>
      <c r="D848">
        <v>1</v>
      </c>
      <c r="E848" s="2">
        <v>1912.15</v>
      </c>
      <c r="F848" s="2">
        <v>3399.99</v>
      </c>
      <c r="G848" s="1">
        <v>43047</v>
      </c>
      <c r="H848" s="6">
        <f>YEAR(Table1[[#This Row],[OrderDate]])</f>
        <v>2017</v>
      </c>
      <c r="I848" s="6">
        <f>MONTH(Table1[[#This Row],[OrderDate]])</f>
        <v>11</v>
      </c>
      <c r="J848" s="1">
        <v>43056</v>
      </c>
      <c r="K848">
        <v>9</v>
      </c>
      <c r="L848" t="s">
        <v>1979</v>
      </c>
      <c r="M848" t="s">
        <v>105</v>
      </c>
      <c r="N848" t="s">
        <v>106</v>
      </c>
      <c r="O848" t="s">
        <v>52</v>
      </c>
      <c r="P848" t="str">
        <f>UPPER(Table1[[#This Row],[CustomerCountry]])</f>
        <v>AUSTRALIA</v>
      </c>
      <c r="Q848" t="s">
        <v>23</v>
      </c>
      <c r="R848" t="s">
        <v>33</v>
      </c>
      <c r="S848" t="s">
        <v>287</v>
      </c>
      <c r="T848" t="s">
        <v>35</v>
      </c>
      <c r="U848" t="s">
        <v>36</v>
      </c>
    </row>
    <row r="849" spans="1:21" x14ac:dyDescent="0.3">
      <c r="A849" t="s">
        <v>1980</v>
      </c>
      <c r="B849" t="str">
        <f>RIGHT(Table1[[#This Row],[OrderNo]],5)</f>
        <v>44872</v>
      </c>
      <c r="C849">
        <v>44872001</v>
      </c>
      <c r="D849">
        <v>1</v>
      </c>
      <c r="E849" s="2">
        <v>2171.29</v>
      </c>
      <c r="F849" s="2">
        <v>3578.27</v>
      </c>
      <c r="G849" s="1">
        <v>43048</v>
      </c>
      <c r="H849" s="6">
        <f>YEAR(Table1[[#This Row],[OrderDate]])</f>
        <v>2017</v>
      </c>
      <c r="I849" s="6">
        <f>MONTH(Table1[[#This Row],[OrderDate]])</f>
        <v>11</v>
      </c>
      <c r="J849" s="1">
        <v>43053</v>
      </c>
      <c r="K849">
        <v>5</v>
      </c>
      <c r="L849" t="s">
        <v>1981</v>
      </c>
      <c r="M849" t="s">
        <v>99</v>
      </c>
      <c r="N849" t="s">
        <v>45</v>
      </c>
      <c r="O849" t="s">
        <v>41</v>
      </c>
      <c r="P849" t="str">
        <f>UPPER(Table1[[#This Row],[CustomerCountry]])</f>
        <v>UNITED STATES</v>
      </c>
      <c r="Q849" t="s">
        <v>23</v>
      </c>
      <c r="R849" t="s">
        <v>24</v>
      </c>
      <c r="S849" t="s">
        <v>71</v>
      </c>
      <c r="T849" t="s">
        <v>26</v>
      </c>
      <c r="U849" t="s">
        <v>27</v>
      </c>
    </row>
    <row r="850" spans="1:21" x14ac:dyDescent="0.3">
      <c r="A850" t="s">
        <v>1982</v>
      </c>
      <c r="B850" t="str">
        <f>RIGHT(Table1[[#This Row],[OrderNo]],5)</f>
        <v>44873</v>
      </c>
      <c r="C850">
        <v>44873001</v>
      </c>
      <c r="D850">
        <v>1</v>
      </c>
      <c r="E850" s="2">
        <v>2171.29</v>
      </c>
      <c r="F850" s="2">
        <v>3578.27</v>
      </c>
      <c r="G850" s="1">
        <v>43048</v>
      </c>
      <c r="H850" s="6">
        <f>YEAR(Table1[[#This Row],[OrderDate]])</f>
        <v>2017</v>
      </c>
      <c r="I850" s="6">
        <f>MONTH(Table1[[#This Row],[OrderDate]])</f>
        <v>11</v>
      </c>
      <c r="J850" s="1">
        <v>43053</v>
      </c>
      <c r="K850">
        <v>5</v>
      </c>
      <c r="L850" t="s">
        <v>1983</v>
      </c>
      <c r="M850" t="s">
        <v>70</v>
      </c>
      <c r="N850" t="s">
        <v>45</v>
      </c>
      <c r="O850" t="s">
        <v>41</v>
      </c>
      <c r="P850" t="str">
        <f>UPPER(Table1[[#This Row],[CustomerCountry]])</f>
        <v>UNITED STATES</v>
      </c>
      <c r="Q850" t="s">
        <v>23</v>
      </c>
      <c r="R850" t="s">
        <v>24</v>
      </c>
      <c r="S850" t="s">
        <v>71</v>
      </c>
      <c r="T850" t="s">
        <v>26</v>
      </c>
      <c r="U850" t="s">
        <v>27</v>
      </c>
    </row>
    <row r="851" spans="1:21" x14ac:dyDescent="0.3">
      <c r="A851" t="s">
        <v>1984</v>
      </c>
      <c r="B851" t="str">
        <f>RIGHT(Table1[[#This Row],[OrderNo]],5)</f>
        <v>44874</v>
      </c>
      <c r="C851">
        <v>44874001</v>
      </c>
      <c r="D851">
        <v>1</v>
      </c>
      <c r="E851" s="2">
        <v>413.15</v>
      </c>
      <c r="F851" s="2">
        <v>699.1</v>
      </c>
      <c r="G851" s="1">
        <v>43049</v>
      </c>
      <c r="H851" s="6">
        <f>YEAR(Table1[[#This Row],[OrderDate]])</f>
        <v>2017</v>
      </c>
      <c r="I851" s="6">
        <f>MONTH(Table1[[#This Row],[OrderDate]])</f>
        <v>11</v>
      </c>
      <c r="J851" s="1">
        <v>43058</v>
      </c>
      <c r="K851">
        <v>9</v>
      </c>
      <c r="L851" t="s">
        <v>1985</v>
      </c>
      <c r="M851" t="s">
        <v>217</v>
      </c>
      <c r="N851" t="s">
        <v>218</v>
      </c>
      <c r="O851" t="s">
        <v>32</v>
      </c>
      <c r="P851" t="str">
        <f>UPPER(Table1[[#This Row],[CustomerCountry]])</f>
        <v>FRANCE</v>
      </c>
      <c r="Q851" t="s">
        <v>23</v>
      </c>
      <c r="R851" t="s">
        <v>24</v>
      </c>
      <c r="S851" t="s">
        <v>671</v>
      </c>
      <c r="T851" t="s">
        <v>26</v>
      </c>
      <c r="U851" t="s">
        <v>47</v>
      </c>
    </row>
    <row r="852" spans="1:21" x14ac:dyDescent="0.3">
      <c r="A852" t="s">
        <v>1986</v>
      </c>
      <c r="B852" t="str">
        <f>RIGHT(Table1[[#This Row],[OrderNo]],5)</f>
        <v>44875</v>
      </c>
      <c r="C852">
        <v>44875001</v>
      </c>
      <c r="D852">
        <v>1</v>
      </c>
      <c r="E852" s="2">
        <v>2171.29</v>
      </c>
      <c r="F852" s="2">
        <v>3578.27</v>
      </c>
      <c r="G852" s="1">
        <v>43049</v>
      </c>
      <c r="H852" s="6">
        <f>YEAR(Table1[[#This Row],[OrderDate]])</f>
        <v>2017</v>
      </c>
      <c r="I852" s="6">
        <f>MONTH(Table1[[#This Row],[OrderDate]])</f>
        <v>11</v>
      </c>
      <c r="J852" s="1">
        <v>43054</v>
      </c>
      <c r="K852">
        <v>5</v>
      </c>
      <c r="L852" t="s">
        <v>1987</v>
      </c>
      <c r="M852" t="s">
        <v>118</v>
      </c>
      <c r="N852" t="s">
        <v>45</v>
      </c>
      <c r="O852" t="s">
        <v>41</v>
      </c>
      <c r="P852" t="str">
        <f>UPPER(Table1[[#This Row],[CustomerCountry]])</f>
        <v>UNITED STATES</v>
      </c>
      <c r="Q852" t="s">
        <v>23</v>
      </c>
      <c r="R852" t="s">
        <v>24</v>
      </c>
      <c r="S852" t="s">
        <v>84</v>
      </c>
      <c r="T852" t="s">
        <v>26</v>
      </c>
      <c r="U852" t="s">
        <v>27</v>
      </c>
    </row>
    <row r="853" spans="1:21" x14ac:dyDescent="0.3">
      <c r="A853" t="s">
        <v>1988</v>
      </c>
      <c r="B853" t="str">
        <f>RIGHT(Table1[[#This Row],[OrderNo]],5)</f>
        <v>44876</v>
      </c>
      <c r="C853">
        <v>44876001</v>
      </c>
      <c r="D853">
        <v>1</v>
      </c>
      <c r="E853" s="2">
        <v>2171.29</v>
      </c>
      <c r="F853" s="2">
        <v>3578.27</v>
      </c>
      <c r="G853" s="1">
        <v>43049</v>
      </c>
      <c r="H853" s="6">
        <f>YEAR(Table1[[#This Row],[OrderDate]])</f>
        <v>2017</v>
      </c>
      <c r="I853" s="6">
        <f>MONTH(Table1[[#This Row],[OrderDate]])</f>
        <v>11</v>
      </c>
      <c r="J853" s="1">
        <v>43051</v>
      </c>
      <c r="K853">
        <v>2</v>
      </c>
      <c r="L853" t="s">
        <v>1989</v>
      </c>
      <c r="M853" t="s">
        <v>910</v>
      </c>
      <c r="N853" t="s">
        <v>45</v>
      </c>
      <c r="O853" t="s">
        <v>41</v>
      </c>
      <c r="P853" t="str">
        <f>UPPER(Table1[[#This Row],[CustomerCountry]])</f>
        <v>UNITED STATES</v>
      </c>
      <c r="Q853" t="s">
        <v>23</v>
      </c>
      <c r="R853" t="s">
        <v>24</v>
      </c>
      <c r="S853" t="s">
        <v>71</v>
      </c>
      <c r="T853" t="s">
        <v>26</v>
      </c>
      <c r="U853" t="s">
        <v>27</v>
      </c>
    </row>
    <row r="854" spans="1:21" x14ac:dyDescent="0.3">
      <c r="A854" t="s">
        <v>1990</v>
      </c>
      <c r="B854" t="str">
        <f>RIGHT(Table1[[#This Row],[OrderNo]],5)</f>
        <v>44877</v>
      </c>
      <c r="C854">
        <v>44877001</v>
      </c>
      <c r="D854">
        <v>1</v>
      </c>
      <c r="E854" s="2">
        <v>2171.29</v>
      </c>
      <c r="F854" s="2">
        <v>3578.27</v>
      </c>
      <c r="G854" s="1">
        <v>43049</v>
      </c>
      <c r="H854" s="6">
        <f>YEAR(Table1[[#This Row],[OrderDate]])</f>
        <v>2017</v>
      </c>
      <c r="I854" s="6">
        <f>MONTH(Table1[[#This Row],[OrderDate]])</f>
        <v>11</v>
      </c>
      <c r="J854" s="1">
        <v>43058</v>
      </c>
      <c r="K854">
        <v>9</v>
      </c>
      <c r="L854" t="s">
        <v>1991</v>
      </c>
      <c r="M854" t="s">
        <v>141</v>
      </c>
      <c r="N854" t="s">
        <v>45</v>
      </c>
      <c r="O854" t="s">
        <v>41</v>
      </c>
      <c r="P854" t="str">
        <f>UPPER(Table1[[#This Row],[CustomerCountry]])</f>
        <v>UNITED STATES</v>
      </c>
      <c r="Q854" t="s">
        <v>23</v>
      </c>
      <c r="R854" t="s">
        <v>24</v>
      </c>
      <c r="S854" t="s">
        <v>55</v>
      </c>
      <c r="T854" t="s">
        <v>26</v>
      </c>
      <c r="U854" t="s">
        <v>27</v>
      </c>
    </row>
    <row r="855" spans="1:21" x14ac:dyDescent="0.3">
      <c r="A855" t="s">
        <v>1992</v>
      </c>
      <c r="B855" t="str">
        <f>RIGHT(Table1[[#This Row],[OrderNo]],5)</f>
        <v>44878</v>
      </c>
      <c r="C855">
        <v>44878001</v>
      </c>
      <c r="D855">
        <v>1</v>
      </c>
      <c r="E855" s="2">
        <v>2171.29</v>
      </c>
      <c r="F855" s="2">
        <v>3578.27</v>
      </c>
      <c r="G855" s="1">
        <v>43049</v>
      </c>
      <c r="H855" s="6">
        <f>YEAR(Table1[[#This Row],[OrderDate]])</f>
        <v>2017</v>
      </c>
      <c r="I855" s="6">
        <f>MONTH(Table1[[#This Row],[OrderDate]])</f>
        <v>11</v>
      </c>
      <c r="J855" s="1">
        <v>43054</v>
      </c>
      <c r="K855">
        <v>5</v>
      </c>
      <c r="L855" t="s">
        <v>1993</v>
      </c>
      <c r="M855" t="s">
        <v>787</v>
      </c>
      <c r="N855" t="s">
        <v>40</v>
      </c>
      <c r="O855" t="s">
        <v>41</v>
      </c>
      <c r="P855" t="str">
        <f>UPPER(Table1[[#This Row],[CustomerCountry]])</f>
        <v>UNITED STATES</v>
      </c>
      <c r="Q855" t="s">
        <v>23</v>
      </c>
      <c r="R855" t="s">
        <v>24</v>
      </c>
      <c r="S855" t="s">
        <v>55</v>
      </c>
      <c r="T855" t="s">
        <v>26</v>
      </c>
      <c r="U855" t="s">
        <v>27</v>
      </c>
    </row>
    <row r="856" spans="1:21" x14ac:dyDescent="0.3">
      <c r="A856" t="s">
        <v>1994</v>
      </c>
      <c r="B856" t="str">
        <f>RIGHT(Table1[[#This Row],[OrderNo]],5)</f>
        <v>44879</v>
      </c>
      <c r="C856">
        <v>44879001</v>
      </c>
      <c r="D856">
        <v>1</v>
      </c>
      <c r="E856" s="2">
        <v>2171.29</v>
      </c>
      <c r="F856" s="2">
        <v>3578.27</v>
      </c>
      <c r="G856" s="1">
        <v>43049</v>
      </c>
      <c r="H856" s="6">
        <f>YEAR(Table1[[#This Row],[OrderDate]])</f>
        <v>2017</v>
      </c>
      <c r="I856" s="6">
        <f>MONTH(Table1[[#This Row],[OrderDate]])</f>
        <v>11</v>
      </c>
      <c r="J856" s="1">
        <v>43051</v>
      </c>
      <c r="K856">
        <v>2</v>
      </c>
      <c r="L856" t="s">
        <v>1995</v>
      </c>
      <c r="M856" t="s">
        <v>1628</v>
      </c>
      <c r="N856" t="s">
        <v>115</v>
      </c>
      <c r="O856" t="s">
        <v>41</v>
      </c>
      <c r="P856" t="str">
        <f>UPPER(Table1[[#This Row],[CustomerCountry]])</f>
        <v>UNITED STATES</v>
      </c>
      <c r="Q856" t="s">
        <v>23</v>
      </c>
      <c r="R856" t="s">
        <v>24</v>
      </c>
      <c r="S856" t="s">
        <v>25</v>
      </c>
      <c r="T856" t="s">
        <v>26</v>
      </c>
      <c r="U856" t="s">
        <v>27</v>
      </c>
    </row>
    <row r="857" spans="1:21" x14ac:dyDescent="0.3">
      <c r="A857" t="s">
        <v>1996</v>
      </c>
      <c r="B857" t="str">
        <f>RIGHT(Table1[[#This Row],[OrderNo]],5)</f>
        <v>44880</v>
      </c>
      <c r="C857">
        <v>44880001</v>
      </c>
      <c r="D857">
        <v>1</v>
      </c>
      <c r="E857" s="2">
        <v>2171.29</v>
      </c>
      <c r="F857" s="2">
        <v>3578.27</v>
      </c>
      <c r="G857" s="1">
        <v>43049</v>
      </c>
      <c r="H857" s="6">
        <f>YEAR(Table1[[#This Row],[OrderDate]])</f>
        <v>2017</v>
      </c>
      <c r="I857" s="6">
        <f>MONTH(Table1[[#This Row],[OrderDate]])</f>
        <v>11</v>
      </c>
      <c r="J857" s="1">
        <v>43058</v>
      </c>
      <c r="K857">
        <v>9</v>
      </c>
      <c r="L857" t="s">
        <v>1997</v>
      </c>
      <c r="M857" t="s">
        <v>396</v>
      </c>
      <c r="N857" t="s">
        <v>106</v>
      </c>
      <c r="O857" t="s">
        <v>52</v>
      </c>
      <c r="P857" t="str">
        <f>UPPER(Table1[[#This Row],[CustomerCountry]])</f>
        <v>AUSTRALIA</v>
      </c>
      <c r="Q857" t="s">
        <v>23</v>
      </c>
      <c r="R857" t="s">
        <v>24</v>
      </c>
      <c r="S857" t="s">
        <v>55</v>
      </c>
      <c r="T857" t="s">
        <v>26</v>
      </c>
      <c r="U857" t="s">
        <v>27</v>
      </c>
    </row>
    <row r="858" spans="1:21" x14ac:dyDescent="0.3">
      <c r="A858" t="s">
        <v>1998</v>
      </c>
      <c r="B858" t="str">
        <f>RIGHT(Table1[[#This Row],[OrderNo]],5)</f>
        <v>44881</v>
      </c>
      <c r="C858">
        <v>44881001</v>
      </c>
      <c r="D858">
        <v>1</v>
      </c>
      <c r="E858" s="2">
        <v>2171.29</v>
      </c>
      <c r="F858" s="2">
        <v>3578.27</v>
      </c>
      <c r="G858" s="1">
        <v>43049</v>
      </c>
      <c r="H858" s="6">
        <f>YEAR(Table1[[#This Row],[OrderDate]])</f>
        <v>2017</v>
      </c>
      <c r="I858" s="6">
        <f>MONTH(Table1[[#This Row],[OrderDate]])</f>
        <v>11</v>
      </c>
      <c r="J858" s="1">
        <v>43055</v>
      </c>
      <c r="K858">
        <v>6</v>
      </c>
      <c r="L858" t="s">
        <v>1999</v>
      </c>
      <c r="M858" t="s">
        <v>367</v>
      </c>
      <c r="N858" t="s">
        <v>63</v>
      </c>
      <c r="O858" t="s">
        <v>52</v>
      </c>
      <c r="P858" t="str">
        <f>UPPER(Table1[[#This Row],[CustomerCountry]])</f>
        <v>AUSTRALIA</v>
      </c>
      <c r="Q858" t="s">
        <v>23</v>
      </c>
      <c r="R858" t="s">
        <v>24</v>
      </c>
      <c r="S858" t="s">
        <v>84</v>
      </c>
      <c r="T858" t="s">
        <v>26</v>
      </c>
      <c r="U858" t="s">
        <v>27</v>
      </c>
    </row>
    <row r="859" spans="1:21" x14ac:dyDescent="0.3">
      <c r="A859" t="s">
        <v>2000</v>
      </c>
      <c r="B859" t="str">
        <f>RIGHT(Table1[[#This Row],[OrderNo]],5)</f>
        <v>44882</v>
      </c>
      <c r="C859">
        <v>44882001</v>
      </c>
      <c r="D859">
        <v>1</v>
      </c>
      <c r="E859" s="2">
        <v>2171.29</v>
      </c>
      <c r="F859" s="2">
        <v>3578.27</v>
      </c>
      <c r="G859" s="1">
        <v>43049</v>
      </c>
      <c r="H859" s="6">
        <f>YEAR(Table1[[#This Row],[OrderDate]])</f>
        <v>2017</v>
      </c>
      <c r="I859" s="6">
        <f>MONTH(Table1[[#This Row],[OrderDate]])</f>
        <v>11</v>
      </c>
      <c r="J859" s="1">
        <v>43051</v>
      </c>
      <c r="K859">
        <v>2</v>
      </c>
      <c r="L859" t="s">
        <v>2001</v>
      </c>
      <c r="M859" t="s">
        <v>159</v>
      </c>
      <c r="N859" t="s">
        <v>63</v>
      </c>
      <c r="O859" t="s">
        <v>52</v>
      </c>
      <c r="P859" t="str">
        <f>UPPER(Table1[[#This Row],[CustomerCountry]])</f>
        <v>AUSTRALIA</v>
      </c>
      <c r="Q859" t="s">
        <v>23</v>
      </c>
      <c r="R859" t="s">
        <v>24</v>
      </c>
      <c r="S859" t="s">
        <v>55</v>
      </c>
      <c r="T859" t="s">
        <v>26</v>
      </c>
      <c r="U859" t="s">
        <v>27</v>
      </c>
    </row>
    <row r="860" spans="1:21" x14ac:dyDescent="0.3">
      <c r="A860" t="s">
        <v>2002</v>
      </c>
      <c r="B860" t="str">
        <f>RIGHT(Table1[[#This Row],[OrderNo]],5)</f>
        <v>44883</v>
      </c>
      <c r="C860">
        <v>44883001</v>
      </c>
      <c r="D860">
        <v>1</v>
      </c>
      <c r="E860" s="2">
        <v>2171.29</v>
      </c>
      <c r="F860" s="2">
        <v>3578.27</v>
      </c>
      <c r="G860" s="1">
        <v>43049</v>
      </c>
      <c r="H860" s="6">
        <f>YEAR(Table1[[#This Row],[OrderDate]])</f>
        <v>2017</v>
      </c>
      <c r="I860" s="6">
        <f>MONTH(Table1[[#This Row],[OrderDate]])</f>
        <v>11</v>
      </c>
      <c r="J860" s="1">
        <v>43052</v>
      </c>
      <c r="K860">
        <v>3</v>
      </c>
      <c r="L860" t="s">
        <v>2003</v>
      </c>
      <c r="M860" t="s">
        <v>290</v>
      </c>
      <c r="N860" t="s">
        <v>51</v>
      </c>
      <c r="O860" t="s">
        <v>52</v>
      </c>
      <c r="P860" t="str">
        <f>UPPER(Table1[[#This Row],[CustomerCountry]])</f>
        <v>AUSTRALIA</v>
      </c>
      <c r="Q860" t="s">
        <v>23</v>
      </c>
      <c r="R860" t="s">
        <v>24</v>
      </c>
      <c r="S860" t="s">
        <v>88</v>
      </c>
      <c r="T860" t="s">
        <v>26</v>
      </c>
      <c r="U860" t="s">
        <v>27</v>
      </c>
    </row>
    <row r="861" spans="1:21" x14ac:dyDescent="0.3">
      <c r="A861" t="s">
        <v>2004</v>
      </c>
      <c r="B861" t="str">
        <f>RIGHT(Table1[[#This Row],[OrderNo]],5)</f>
        <v>44884</v>
      </c>
      <c r="C861">
        <v>44884001</v>
      </c>
      <c r="D861">
        <v>1</v>
      </c>
      <c r="E861" s="2">
        <v>2171.29</v>
      </c>
      <c r="F861" s="2">
        <v>3578.27</v>
      </c>
      <c r="G861" s="1">
        <v>43049</v>
      </c>
      <c r="H861" s="6">
        <f>YEAR(Table1[[#This Row],[OrderDate]])</f>
        <v>2017</v>
      </c>
      <c r="I861" s="6">
        <f>MONTH(Table1[[#This Row],[OrderDate]])</f>
        <v>11</v>
      </c>
      <c r="J861" s="1">
        <v>43053</v>
      </c>
      <c r="K861">
        <v>4</v>
      </c>
      <c r="L861" t="s">
        <v>2005</v>
      </c>
      <c r="M861" t="s">
        <v>344</v>
      </c>
      <c r="N861" t="s">
        <v>106</v>
      </c>
      <c r="O861" t="s">
        <v>52</v>
      </c>
      <c r="P861" t="str">
        <f>UPPER(Table1[[#This Row],[CustomerCountry]])</f>
        <v>AUSTRALIA</v>
      </c>
      <c r="Q861" t="s">
        <v>23</v>
      </c>
      <c r="R861" t="s">
        <v>24</v>
      </c>
      <c r="S861" t="s">
        <v>71</v>
      </c>
      <c r="T861" t="s">
        <v>26</v>
      </c>
      <c r="U861" t="s">
        <v>27</v>
      </c>
    </row>
    <row r="862" spans="1:21" x14ac:dyDescent="0.3">
      <c r="A862" t="s">
        <v>2006</v>
      </c>
      <c r="B862" t="str">
        <f>RIGHT(Table1[[#This Row],[OrderNo]],5)</f>
        <v>44885</v>
      </c>
      <c r="C862">
        <v>44885001</v>
      </c>
      <c r="D862">
        <v>1</v>
      </c>
      <c r="E862" s="2">
        <v>2171.29</v>
      </c>
      <c r="F862" s="2">
        <v>3578.27</v>
      </c>
      <c r="G862" s="1">
        <v>43050</v>
      </c>
      <c r="H862" s="6">
        <f>YEAR(Table1[[#This Row],[OrderDate]])</f>
        <v>2017</v>
      </c>
      <c r="I862" s="6">
        <f>MONTH(Table1[[#This Row],[OrderDate]])</f>
        <v>11</v>
      </c>
      <c r="J862" s="1">
        <v>43053</v>
      </c>
      <c r="K862">
        <v>3</v>
      </c>
      <c r="L862" t="s">
        <v>2007</v>
      </c>
      <c r="M862" t="s">
        <v>1082</v>
      </c>
      <c r="N862" t="s">
        <v>78</v>
      </c>
      <c r="O862" t="s">
        <v>79</v>
      </c>
      <c r="P862" t="str">
        <f>UPPER(Table1[[#This Row],[CustomerCountry]])</f>
        <v>UNITED KINGDOM</v>
      </c>
      <c r="Q862" t="s">
        <v>23</v>
      </c>
      <c r="R862" t="s">
        <v>24</v>
      </c>
      <c r="S862" t="s">
        <v>25</v>
      </c>
      <c r="T862" t="s">
        <v>26</v>
      </c>
      <c r="U862" t="s">
        <v>27</v>
      </c>
    </row>
    <row r="863" spans="1:21" x14ac:dyDescent="0.3">
      <c r="A863" t="s">
        <v>2008</v>
      </c>
      <c r="B863" t="str">
        <f>RIGHT(Table1[[#This Row],[OrderNo]],5)</f>
        <v>44886</v>
      </c>
      <c r="C863">
        <v>44886001</v>
      </c>
      <c r="D863">
        <v>1</v>
      </c>
      <c r="E863" s="2">
        <v>2171.29</v>
      </c>
      <c r="F863" s="2">
        <v>3578.27</v>
      </c>
      <c r="G863" s="1">
        <v>43050</v>
      </c>
      <c r="H863" s="6">
        <f>YEAR(Table1[[#This Row],[OrderDate]])</f>
        <v>2017</v>
      </c>
      <c r="I863" s="6">
        <f>MONTH(Table1[[#This Row],[OrderDate]])</f>
        <v>11</v>
      </c>
      <c r="J863" s="1">
        <v>43058</v>
      </c>
      <c r="K863">
        <v>8</v>
      </c>
      <c r="L863" t="s">
        <v>2009</v>
      </c>
      <c r="M863" t="s">
        <v>428</v>
      </c>
      <c r="N863" t="s">
        <v>45</v>
      </c>
      <c r="O863" t="s">
        <v>41</v>
      </c>
      <c r="P863" t="str">
        <f>UPPER(Table1[[#This Row],[CustomerCountry]])</f>
        <v>UNITED STATES</v>
      </c>
      <c r="Q863" t="s">
        <v>23</v>
      </c>
      <c r="R863" t="s">
        <v>24</v>
      </c>
      <c r="S863" t="s">
        <v>88</v>
      </c>
      <c r="T863" t="s">
        <v>26</v>
      </c>
      <c r="U863" t="s">
        <v>27</v>
      </c>
    </row>
    <row r="864" spans="1:21" x14ac:dyDescent="0.3">
      <c r="A864" t="s">
        <v>2010</v>
      </c>
      <c r="B864" t="str">
        <f>RIGHT(Table1[[#This Row],[OrderNo]],5)</f>
        <v>44887</v>
      </c>
      <c r="C864">
        <v>44887001</v>
      </c>
      <c r="D864">
        <v>1</v>
      </c>
      <c r="E864" s="2">
        <v>2171.29</v>
      </c>
      <c r="F864" s="2">
        <v>3578.27</v>
      </c>
      <c r="G864" s="1">
        <v>43050</v>
      </c>
      <c r="H864" s="6">
        <f>YEAR(Table1[[#This Row],[OrderDate]])</f>
        <v>2017</v>
      </c>
      <c r="I864" s="6">
        <f>MONTH(Table1[[#This Row],[OrderDate]])</f>
        <v>11</v>
      </c>
      <c r="J864" s="1">
        <v>43053</v>
      </c>
      <c r="K864">
        <v>3</v>
      </c>
      <c r="L864" t="s">
        <v>2011</v>
      </c>
      <c r="M864" t="s">
        <v>210</v>
      </c>
      <c r="N864" t="s">
        <v>115</v>
      </c>
      <c r="O864" t="s">
        <v>41</v>
      </c>
      <c r="P864" t="str">
        <f>UPPER(Table1[[#This Row],[CustomerCountry]])</f>
        <v>UNITED STATES</v>
      </c>
      <c r="Q864" t="s">
        <v>23</v>
      </c>
      <c r="R864" t="s">
        <v>24</v>
      </c>
      <c r="S864" t="s">
        <v>25</v>
      </c>
      <c r="T864" t="s">
        <v>26</v>
      </c>
      <c r="U864" t="s">
        <v>27</v>
      </c>
    </row>
    <row r="865" spans="1:21" x14ac:dyDescent="0.3">
      <c r="A865" t="s">
        <v>2012</v>
      </c>
      <c r="B865" t="str">
        <f>RIGHT(Table1[[#This Row],[OrderNo]],5)</f>
        <v>44888</v>
      </c>
      <c r="C865">
        <v>44888001</v>
      </c>
      <c r="D865">
        <v>1</v>
      </c>
      <c r="E865" s="2">
        <v>2171.29</v>
      </c>
      <c r="F865" s="2">
        <v>3578.27</v>
      </c>
      <c r="G865" s="1">
        <v>43050</v>
      </c>
      <c r="H865" s="6">
        <f>YEAR(Table1[[#This Row],[OrderDate]])</f>
        <v>2017</v>
      </c>
      <c r="I865" s="6">
        <f>MONTH(Table1[[#This Row],[OrderDate]])</f>
        <v>11</v>
      </c>
      <c r="J865" s="1">
        <v>43053</v>
      </c>
      <c r="K865">
        <v>3</v>
      </c>
      <c r="L865" t="s">
        <v>2013</v>
      </c>
      <c r="M865" t="s">
        <v>130</v>
      </c>
      <c r="N865" t="s">
        <v>115</v>
      </c>
      <c r="O865" t="s">
        <v>41</v>
      </c>
      <c r="P865" t="str">
        <f>UPPER(Table1[[#This Row],[CustomerCountry]])</f>
        <v>UNITED STATES</v>
      </c>
      <c r="Q865" t="s">
        <v>23</v>
      </c>
      <c r="R865" t="s">
        <v>24</v>
      </c>
      <c r="S865" t="s">
        <v>25</v>
      </c>
      <c r="T865" t="s">
        <v>26</v>
      </c>
      <c r="U865" t="s">
        <v>27</v>
      </c>
    </row>
    <row r="866" spans="1:21" x14ac:dyDescent="0.3">
      <c r="A866" t="s">
        <v>2014</v>
      </c>
      <c r="B866" t="str">
        <f>RIGHT(Table1[[#This Row],[OrderNo]],5)</f>
        <v>44889</v>
      </c>
      <c r="C866">
        <v>44889001</v>
      </c>
      <c r="D866">
        <v>1</v>
      </c>
      <c r="E866" s="2">
        <v>1898.09</v>
      </c>
      <c r="F866" s="2">
        <v>3374.99</v>
      </c>
      <c r="G866" s="1">
        <v>43051</v>
      </c>
      <c r="H866" s="6">
        <f>YEAR(Table1[[#This Row],[OrderDate]])</f>
        <v>2017</v>
      </c>
      <c r="I866" s="6">
        <f>MONTH(Table1[[#This Row],[OrderDate]])</f>
        <v>11</v>
      </c>
      <c r="J866" s="1">
        <v>43056</v>
      </c>
      <c r="K866">
        <v>5</v>
      </c>
      <c r="L866" t="s">
        <v>2015</v>
      </c>
      <c r="M866" t="s">
        <v>190</v>
      </c>
      <c r="N866" t="s">
        <v>78</v>
      </c>
      <c r="O866" t="s">
        <v>79</v>
      </c>
      <c r="P866" t="str">
        <f>UPPER(Table1[[#This Row],[CustomerCountry]])</f>
        <v>UNITED KINGDOM</v>
      </c>
      <c r="Q866" t="s">
        <v>23</v>
      </c>
      <c r="R866" t="s">
        <v>33</v>
      </c>
      <c r="S866" t="s">
        <v>419</v>
      </c>
      <c r="T866" t="s">
        <v>1</v>
      </c>
      <c r="U866" t="s">
        <v>36</v>
      </c>
    </row>
    <row r="867" spans="1:21" x14ac:dyDescent="0.3">
      <c r="A867" t="s">
        <v>2016</v>
      </c>
      <c r="B867" t="str">
        <f>RIGHT(Table1[[#This Row],[OrderNo]],5)</f>
        <v>44890</v>
      </c>
      <c r="C867">
        <v>44890001</v>
      </c>
      <c r="D867">
        <v>1</v>
      </c>
      <c r="E867" s="2">
        <v>1912.15</v>
      </c>
      <c r="F867" s="2">
        <v>3399.99</v>
      </c>
      <c r="G867" s="1">
        <v>43051</v>
      </c>
      <c r="H867" s="6">
        <f>YEAR(Table1[[#This Row],[OrderDate]])</f>
        <v>2017</v>
      </c>
      <c r="I867" s="6">
        <f>MONTH(Table1[[#This Row],[OrderDate]])</f>
        <v>11</v>
      </c>
      <c r="J867" s="1">
        <v>43055</v>
      </c>
      <c r="K867">
        <v>4</v>
      </c>
      <c r="L867" t="s">
        <v>2017</v>
      </c>
      <c r="M867" t="s">
        <v>190</v>
      </c>
      <c r="N867" t="s">
        <v>78</v>
      </c>
      <c r="O867" t="s">
        <v>79</v>
      </c>
      <c r="P867" t="str">
        <f>UPPER(Table1[[#This Row],[CustomerCountry]])</f>
        <v>UNITED KINGDOM</v>
      </c>
      <c r="Q867" t="s">
        <v>23</v>
      </c>
      <c r="R867" t="s">
        <v>33</v>
      </c>
      <c r="S867" t="s">
        <v>34</v>
      </c>
      <c r="T867" t="s">
        <v>35</v>
      </c>
      <c r="U867" t="s">
        <v>36</v>
      </c>
    </row>
    <row r="868" spans="1:21" x14ac:dyDescent="0.3">
      <c r="A868" t="s">
        <v>2018</v>
      </c>
      <c r="B868" t="str">
        <f>RIGHT(Table1[[#This Row],[OrderNo]],5)</f>
        <v>44891</v>
      </c>
      <c r="C868">
        <v>44891001</v>
      </c>
      <c r="D868">
        <v>1</v>
      </c>
      <c r="E868" s="2">
        <v>2171.29</v>
      </c>
      <c r="F868" s="2">
        <v>3578.27</v>
      </c>
      <c r="G868" s="1">
        <v>43051</v>
      </c>
      <c r="H868" s="6">
        <f>YEAR(Table1[[#This Row],[OrderDate]])</f>
        <v>2017</v>
      </c>
      <c r="I868" s="6">
        <f>MONTH(Table1[[#This Row],[OrderDate]])</f>
        <v>11</v>
      </c>
      <c r="J868" s="1">
        <v>43057</v>
      </c>
      <c r="K868">
        <v>6</v>
      </c>
      <c r="L868" t="s">
        <v>2019</v>
      </c>
      <c r="M868" t="s">
        <v>401</v>
      </c>
      <c r="N868" t="s">
        <v>45</v>
      </c>
      <c r="O868" t="s">
        <v>41</v>
      </c>
      <c r="P868" t="str">
        <f>UPPER(Table1[[#This Row],[CustomerCountry]])</f>
        <v>UNITED STATES</v>
      </c>
      <c r="Q868" t="s">
        <v>23</v>
      </c>
      <c r="R868" t="s">
        <v>24</v>
      </c>
      <c r="S868" t="s">
        <v>25</v>
      </c>
      <c r="T868" t="s">
        <v>26</v>
      </c>
      <c r="U868" t="s">
        <v>27</v>
      </c>
    </row>
    <row r="869" spans="1:21" x14ac:dyDescent="0.3">
      <c r="A869" t="s">
        <v>2020</v>
      </c>
      <c r="B869" t="str">
        <f>RIGHT(Table1[[#This Row],[OrderNo]],5)</f>
        <v>44892</v>
      </c>
      <c r="C869">
        <v>44892001</v>
      </c>
      <c r="D869">
        <v>1</v>
      </c>
      <c r="E869" s="2">
        <v>2171.29</v>
      </c>
      <c r="F869" s="2">
        <v>3578.27</v>
      </c>
      <c r="G869" s="1">
        <v>43051</v>
      </c>
      <c r="H869" s="6">
        <f>YEAR(Table1[[#This Row],[OrderDate]])</f>
        <v>2017</v>
      </c>
      <c r="I869" s="6">
        <f>MONTH(Table1[[#This Row],[OrderDate]])</f>
        <v>11</v>
      </c>
      <c r="J869" s="1">
        <v>43057</v>
      </c>
      <c r="K869">
        <v>6</v>
      </c>
      <c r="L869" t="s">
        <v>2021</v>
      </c>
      <c r="M869" t="s">
        <v>447</v>
      </c>
      <c r="N869" t="s">
        <v>22</v>
      </c>
      <c r="O869" t="s">
        <v>0</v>
      </c>
      <c r="P869" t="str">
        <f>UPPER(Table1[[#This Row],[CustomerCountry]])</f>
        <v>CANADA</v>
      </c>
      <c r="Q869" t="s">
        <v>23</v>
      </c>
      <c r="R869" t="s">
        <v>24</v>
      </c>
      <c r="S869" t="s">
        <v>84</v>
      </c>
      <c r="T869" t="s">
        <v>26</v>
      </c>
      <c r="U869" t="s">
        <v>27</v>
      </c>
    </row>
    <row r="870" spans="1:21" x14ac:dyDescent="0.3">
      <c r="A870" t="s">
        <v>2022</v>
      </c>
      <c r="B870" t="str">
        <f>RIGHT(Table1[[#This Row],[OrderNo]],5)</f>
        <v>44893</v>
      </c>
      <c r="C870">
        <v>44893001</v>
      </c>
      <c r="D870">
        <v>1</v>
      </c>
      <c r="E870" s="2">
        <v>2171.29</v>
      </c>
      <c r="F870" s="2">
        <v>3578.27</v>
      </c>
      <c r="G870" s="1">
        <v>43051</v>
      </c>
      <c r="H870" s="6">
        <f>YEAR(Table1[[#This Row],[OrderDate]])</f>
        <v>2017</v>
      </c>
      <c r="I870" s="6">
        <f>MONTH(Table1[[#This Row],[OrderDate]])</f>
        <v>11</v>
      </c>
      <c r="J870" s="1">
        <v>43061</v>
      </c>
      <c r="K870">
        <v>10</v>
      </c>
      <c r="L870" t="s">
        <v>2023</v>
      </c>
      <c r="M870" t="s">
        <v>2024</v>
      </c>
      <c r="N870" t="s">
        <v>115</v>
      </c>
      <c r="O870" t="s">
        <v>41</v>
      </c>
      <c r="P870" t="str">
        <f>UPPER(Table1[[#This Row],[CustomerCountry]])</f>
        <v>UNITED STATES</v>
      </c>
      <c r="Q870" t="s">
        <v>23</v>
      </c>
      <c r="R870" t="s">
        <v>24</v>
      </c>
      <c r="S870" t="s">
        <v>88</v>
      </c>
      <c r="T870" t="s">
        <v>26</v>
      </c>
      <c r="U870" t="s">
        <v>27</v>
      </c>
    </row>
    <row r="871" spans="1:21" x14ac:dyDescent="0.3">
      <c r="A871" t="s">
        <v>2025</v>
      </c>
      <c r="B871" t="str">
        <f>RIGHT(Table1[[#This Row],[OrderNo]],5)</f>
        <v>44894</v>
      </c>
      <c r="C871">
        <v>44894001</v>
      </c>
      <c r="D871">
        <v>1</v>
      </c>
      <c r="E871" s="2">
        <v>1898.09</v>
      </c>
      <c r="F871" s="2">
        <v>3374.99</v>
      </c>
      <c r="G871" s="1">
        <v>43051</v>
      </c>
      <c r="H871" s="6">
        <f>YEAR(Table1[[#This Row],[OrderDate]])</f>
        <v>2017</v>
      </c>
      <c r="I871" s="6">
        <f>MONTH(Table1[[#This Row],[OrderDate]])</f>
        <v>11</v>
      </c>
      <c r="J871" s="1">
        <v>43059</v>
      </c>
      <c r="K871">
        <v>8</v>
      </c>
      <c r="L871" t="s">
        <v>2026</v>
      </c>
      <c r="M871" t="s">
        <v>228</v>
      </c>
      <c r="N871" t="s">
        <v>45</v>
      </c>
      <c r="O871" t="s">
        <v>41</v>
      </c>
      <c r="P871" t="str">
        <f>UPPER(Table1[[#This Row],[CustomerCountry]])</f>
        <v>UNITED STATES</v>
      </c>
      <c r="Q871" t="s">
        <v>23</v>
      </c>
      <c r="R871" t="s">
        <v>33</v>
      </c>
      <c r="S871" t="s">
        <v>419</v>
      </c>
      <c r="T871" t="s">
        <v>1</v>
      </c>
      <c r="U871" t="s">
        <v>36</v>
      </c>
    </row>
    <row r="872" spans="1:21" x14ac:dyDescent="0.3">
      <c r="A872" t="s">
        <v>2027</v>
      </c>
      <c r="B872" t="str">
        <f>RIGHT(Table1[[#This Row],[OrderNo]],5)</f>
        <v>44895</v>
      </c>
      <c r="C872">
        <v>44895001</v>
      </c>
      <c r="D872">
        <v>1</v>
      </c>
      <c r="E872" s="2">
        <v>1898.09</v>
      </c>
      <c r="F872" s="2">
        <v>3374.99</v>
      </c>
      <c r="G872" s="1">
        <v>43051</v>
      </c>
      <c r="H872" s="6">
        <f>YEAR(Table1[[#This Row],[OrderDate]])</f>
        <v>2017</v>
      </c>
      <c r="I872" s="6">
        <f>MONTH(Table1[[#This Row],[OrderDate]])</f>
        <v>11</v>
      </c>
      <c r="J872" s="1">
        <v>43057</v>
      </c>
      <c r="K872">
        <v>6</v>
      </c>
      <c r="L872" t="s">
        <v>2028</v>
      </c>
      <c r="M872" t="s">
        <v>44</v>
      </c>
      <c r="N872" t="s">
        <v>45</v>
      </c>
      <c r="O872" t="s">
        <v>41</v>
      </c>
      <c r="P872" t="str">
        <f>UPPER(Table1[[#This Row],[CustomerCountry]])</f>
        <v>UNITED STATES</v>
      </c>
      <c r="Q872" t="s">
        <v>23</v>
      </c>
      <c r="R872" t="s">
        <v>33</v>
      </c>
      <c r="S872" t="s">
        <v>64</v>
      </c>
      <c r="T872" t="s">
        <v>1</v>
      </c>
      <c r="U872" t="s">
        <v>36</v>
      </c>
    </row>
    <row r="873" spans="1:21" x14ac:dyDescent="0.3">
      <c r="A873" t="s">
        <v>2029</v>
      </c>
      <c r="B873" t="str">
        <f>RIGHT(Table1[[#This Row],[OrderNo]],5)</f>
        <v>44896</v>
      </c>
      <c r="C873">
        <v>44896001</v>
      </c>
      <c r="D873">
        <v>1</v>
      </c>
      <c r="E873" s="2">
        <v>1912.15</v>
      </c>
      <c r="F873" s="2">
        <v>3399.99</v>
      </c>
      <c r="G873" s="1">
        <v>43051</v>
      </c>
      <c r="H873" s="6">
        <f>YEAR(Table1[[#This Row],[OrderDate]])</f>
        <v>2017</v>
      </c>
      <c r="I873" s="6">
        <f>MONTH(Table1[[#This Row],[OrderDate]])</f>
        <v>11</v>
      </c>
      <c r="J873" s="1">
        <v>43058</v>
      </c>
      <c r="K873">
        <v>7</v>
      </c>
      <c r="L873" t="s">
        <v>2030</v>
      </c>
      <c r="M873" t="s">
        <v>207</v>
      </c>
      <c r="N873" t="s">
        <v>40</v>
      </c>
      <c r="O873" t="s">
        <v>41</v>
      </c>
      <c r="P873" t="str">
        <f>UPPER(Table1[[#This Row],[CustomerCountry]])</f>
        <v>UNITED STATES</v>
      </c>
      <c r="Q873" t="s">
        <v>23</v>
      </c>
      <c r="R873" t="s">
        <v>33</v>
      </c>
      <c r="S873" t="s">
        <v>34</v>
      </c>
      <c r="T873" t="s">
        <v>35</v>
      </c>
      <c r="U873" t="s">
        <v>36</v>
      </c>
    </row>
    <row r="874" spans="1:21" x14ac:dyDescent="0.3">
      <c r="A874" t="s">
        <v>2031</v>
      </c>
      <c r="B874" t="str">
        <f>RIGHT(Table1[[#This Row],[OrderNo]],5)</f>
        <v>44897</v>
      </c>
      <c r="C874">
        <v>44897001</v>
      </c>
      <c r="D874">
        <v>1</v>
      </c>
      <c r="E874" s="2">
        <v>2171.29</v>
      </c>
      <c r="F874" s="2">
        <v>3578.27</v>
      </c>
      <c r="G874" s="1">
        <v>43051</v>
      </c>
      <c r="H874" s="6">
        <f>YEAR(Table1[[#This Row],[OrderDate]])</f>
        <v>2017</v>
      </c>
      <c r="I874" s="6">
        <f>MONTH(Table1[[#This Row],[OrderDate]])</f>
        <v>11</v>
      </c>
      <c r="J874" s="1">
        <v>43060</v>
      </c>
      <c r="K874">
        <v>9</v>
      </c>
      <c r="L874" t="s">
        <v>2032</v>
      </c>
      <c r="M874" t="s">
        <v>367</v>
      </c>
      <c r="N874" t="s">
        <v>63</v>
      </c>
      <c r="O874" t="s">
        <v>52</v>
      </c>
      <c r="P874" t="str">
        <f>UPPER(Table1[[#This Row],[CustomerCountry]])</f>
        <v>AUSTRALIA</v>
      </c>
      <c r="Q874" t="s">
        <v>23</v>
      </c>
      <c r="R874" t="s">
        <v>24</v>
      </c>
      <c r="S874" t="s">
        <v>88</v>
      </c>
      <c r="T874" t="s">
        <v>26</v>
      </c>
      <c r="U874" t="s">
        <v>27</v>
      </c>
    </row>
    <row r="875" spans="1:21" x14ac:dyDescent="0.3">
      <c r="A875" t="s">
        <v>2033</v>
      </c>
      <c r="B875" t="str">
        <f>RIGHT(Table1[[#This Row],[OrderNo]],5)</f>
        <v>44898</v>
      </c>
      <c r="C875">
        <v>44898001</v>
      </c>
      <c r="D875">
        <v>1</v>
      </c>
      <c r="E875" s="2">
        <v>2171.29</v>
      </c>
      <c r="F875" s="2">
        <v>3578.27</v>
      </c>
      <c r="G875" s="1">
        <v>43051</v>
      </c>
      <c r="H875" s="6">
        <f>YEAR(Table1[[#This Row],[OrderDate]])</f>
        <v>2017</v>
      </c>
      <c r="I875" s="6">
        <f>MONTH(Table1[[#This Row],[OrderDate]])</f>
        <v>11</v>
      </c>
      <c r="J875" s="1">
        <v>43058</v>
      </c>
      <c r="K875">
        <v>7</v>
      </c>
      <c r="L875" t="s">
        <v>2034</v>
      </c>
      <c r="M875" t="s">
        <v>109</v>
      </c>
      <c r="N875" t="s">
        <v>51</v>
      </c>
      <c r="O875" t="s">
        <v>52</v>
      </c>
      <c r="P875" t="str">
        <f>UPPER(Table1[[#This Row],[CustomerCountry]])</f>
        <v>AUSTRALIA</v>
      </c>
      <c r="Q875" t="s">
        <v>23</v>
      </c>
      <c r="R875" t="s">
        <v>24</v>
      </c>
      <c r="S875" t="s">
        <v>25</v>
      </c>
      <c r="T875" t="s">
        <v>26</v>
      </c>
      <c r="U875" t="s">
        <v>27</v>
      </c>
    </row>
    <row r="876" spans="1:21" x14ac:dyDescent="0.3">
      <c r="A876" t="s">
        <v>2035</v>
      </c>
      <c r="B876" t="str">
        <f>RIGHT(Table1[[#This Row],[OrderNo]],5)</f>
        <v>44899</v>
      </c>
      <c r="C876">
        <v>44899001</v>
      </c>
      <c r="D876">
        <v>1</v>
      </c>
      <c r="E876" s="2">
        <v>1898.09</v>
      </c>
      <c r="F876" s="2">
        <v>3374.99</v>
      </c>
      <c r="G876" s="1">
        <v>43051</v>
      </c>
      <c r="H876" s="6">
        <f>YEAR(Table1[[#This Row],[OrderDate]])</f>
        <v>2017</v>
      </c>
      <c r="I876" s="6">
        <f>MONTH(Table1[[#This Row],[OrderDate]])</f>
        <v>11</v>
      </c>
      <c r="J876" s="1">
        <v>43053</v>
      </c>
      <c r="K876">
        <v>2</v>
      </c>
      <c r="L876" t="s">
        <v>2036</v>
      </c>
      <c r="M876" t="s">
        <v>547</v>
      </c>
      <c r="N876" t="s">
        <v>78</v>
      </c>
      <c r="O876" t="s">
        <v>79</v>
      </c>
      <c r="P876" t="str">
        <f>UPPER(Table1[[#This Row],[CustomerCountry]])</f>
        <v>UNITED KINGDOM</v>
      </c>
      <c r="Q876" t="s">
        <v>23</v>
      </c>
      <c r="R876" t="s">
        <v>33</v>
      </c>
      <c r="S876" t="s">
        <v>64</v>
      </c>
      <c r="T876" t="s">
        <v>1</v>
      </c>
      <c r="U876" t="s">
        <v>36</v>
      </c>
    </row>
    <row r="877" spans="1:21" x14ac:dyDescent="0.3">
      <c r="A877" t="s">
        <v>2037</v>
      </c>
      <c r="B877" t="str">
        <f>RIGHT(Table1[[#This Row],[OrderNo]],5)</f>
        <v>44900</v>
      </c>
      <c r="C877">
        <v>44900001</v>
      </c>
      <c r="D877">
        <v>1</v>
      </c>
      <c r="E877" s="2">
        <v>2171.29</v>
      </c>
      <c r="F877" s="2">
        <v>3578.27</v>
      </c>
      <c r="G877" s="1">
        <v>43052</v>
      </c>
      <c r="H877" s="6">
        <f>YEAR(Table1[[#This Row],[OrderDate]])</f>
        <v>2017</v>
      </c>
      <c r="I877" s="6">
        <f>MONTH(Table1[[#This Row],[OrderDate]])</f>
        <v>11</v>
      </c>
      <c r="J877" s="1">
        <v>43060</v>
      </c>
      <c r="K877">
        <v>8</v>
      </c>
      <c r="L877" t="s">
        <v>2038</v>
      </c>
      <c r="M877" t="s">
        <v>692</v>
      </c>
      <c r="N877" t="s">
        <v>78</v>
      </c>
      <c r="O877" t="s">
        <v>79</v>
      </c>
      <c r="P877" t="str">
        <f>UPPER(Table1[[#This Row],[CustomerCountry]])</f>
        <v>UNITED KINGDOM</v>
      </c>
      <c r="Q877" t="s">
        <v>23</v>
      </c>
      <c r="R877" t="s">
        <v>24</v>
      </c>
      <c r="S877" t="s">
        <v>88</v>
      </c>
      <c r="T877" t="s">
        <v>26</v>
      </c>
      <c r="U877" t="s">
        <v>27</v>
      </c>
    </row>
    <row r="878" spans="1:21" x14ac:dyDescent="0.3">
      <c r="A878" t="s">
        <v>2039</v>
      </c>
      <c r="B878" t="str">
        <f>RIGHT(Table1[[#This Row],[OrderNo]],5)</f>
        <v>44901</v>
      </c>
      <c r="C878">
        <v>44901001</v>
      </c>
      <c r="D878">
        <v>1</v>
      </c>
      <c r="E878" s="2">
        <v>2171.29</v>
      </c>
      <c r="F878" s="2">
        <v>3578.27</v>
      </c>
      <c r="G878" s="1">
        <v>43052</v>
      </c>
      <c r="H878" s="6">
        <f>YEAR(Table1[[#This Row],[OrderDate]])</f>
        <v>2017</v>
      </c>
      <c r="I878" s="6">
        <f>MONTH(Table1[[#This Row],[OrderDate]])</f>
        <v>11</v>
      </c>
      <c r="J878" s="1">
        <v>43055</v>
      </c>
      <c r="K878">
        <v>3</v>
      </c>
      <c r="L878" t="s">
        <v>2040</v>
      </c>
      <c r="M878" t="s">
        <v>217</v>
      </c>
      <c r="N878" t="s">
        <v>218</v>
      </c>
      <c r="O878" t="s">
        <v>32</v>
      </c>
      <c r="P878" t="str">
        <f>UPPER(Table1[[#This Row],[CustomerCountry]])</f>
        <v>FRANCE</v>
      </c>
      <c r="Q878" t="s">
        <v>23</v>
      </c>
      <c r="R878" t="s">
        <v>24</v>
      </c>
      <c r="S878" t="s">
        <v>84</v>
      </c>
      <c r="T878" t="s">
        <v>26</v>
      </c>
      <c r="U878" t="s">
        <v>27</v>
      </c>
    </row>
    <row r="879" spans="1:21" x14ac:dyDescent="0.3">
      <c r="A879" t="s">
        <v>2041</v>
      </c>
      <c r="B879" t="str">
        <f>RIGHT(Table1[[#This Row],[OrderNo]],5)</f>
        <v>44902</v>
      </c>
      <c r="C879">
        <v>44902001</v>
      </c>
      <c r="D879">
        <v>1</v>
      </c>
      <c r="E879" s="2">
        <v>2171.29</v>
      </c>
      <c r="F879" s="2">
        <v>3578.27</v>
      </c>
      <c r="G879" s="1">
        <v>43052</v>
      </c>
      <c r="H879" s="6">
        <f>YEAR(Table1[[#This Row],[OrderDate]])</f>
        <v>2017</v>
      </c>
      <c r="I879" s="6">
        <f>MONTH(Table1[[#This Row],[OrderDate]])</f>
        <v>11</v>
      </c>
      <c r="J879" s="1">
        <v>43056</v>
      </c>
      <c r="K879">
        <v>4</v>
      </c>
      <c r="L879" t="s">
        <v>2042</v>
      </c>
      <c r="M879" t="s">
        <v>621</v>
      </c>
      <c r="N879" t="s">
        <v>122</v>
      </c>
      <c r="O879" t="s">
        <v>96</v>
      </c>
      <c r="P879" t="str">
        <f>UPPER(Table1[[#This Row],[CustomerCountry]])</f>
        <v>GERMANY</v>
      </c>
      <c r="Q879" t="s">
        <v>23</v>
      </c>
      <c r="R879" t="s">
        <v>24</v>
      </c>
      <c r="S879" t="s">
        <v>88</v>
      </c>
      <c r="T879" t="s">
        <v>26</v>
      </c>
      <c r="U879" t="s">
        <v>27</v>
      </c>
    </row>
    <row r="880" spans="1:21" x14ac:dyDescent="0.3">
      <c r="A880" t="s">
        <v>2043</v>
      </c>
      <c r="B880" t="str">
        <f>RIGHT(Table1[[#This Row],[OrderNo]],5)</f>
        <v>44903</v>
      </c>
      <c r="C880">
        <v>44903001</v>
      </c>
      <c r="D880">
        <v>1</v>
      </c>
      <c r="E880" s="2">
        <v>2171.29</v>
      </c>
      <c r="F880" s="2">
        <v>3578.27</v>
      </c>
      <c r="G880" s="1">
        <v>43052</v>
      </c>
      <c r="H880" s="6">
        <f>YEAR(Table1[[#This Row],[OrderDate]])</f>
        <v>2017</v>
      </c>
      <c r="I880" s="6">
        <f>MONTH(Table1[[#This Row],[OrderDate]])</f>
        <v>11</v>
      </c>
      <c r="J880" s="1">
        <v>43058</v>
      </c>
      <c r="K880">
        <v>6</v>
      </c>
      <c r="L880" t="s">
        <v>2044</v>
      </c>
      <c r="M880" t="s">
        <v>170</v>
      </c>
      <c r="N880" t="s">
        <v>171</v>
      </c>
      <c r="O880" t="s">
        <v>52</v>
      </c>
      <c r="P880" t="str">
        <f>UPPER(Table1[[#This Row],[CustomerCountry]])</f>
        <v>AUSTRALIA</v>
      </c>
      <c r="Q880" t="s">
        <v>23</v>
      </c>
      <c r="R880" t="s">
        <v>24</v>
      </c>
      <c r="S880" t="s">
        <v>84</v>
      </c>
      <c r="T880" t="s">
        <v>26</v>
      </c>
      <c r="U880" t="s">
        <v>27</v>
      </c>
    </row>
    <row r="881" spans="1:21" x14ac:dyDescent="0.3">
      <c r="A881" t="s">
        <v>2045</v>
      </c>
      <c r="B881" t="str">
        <f>RIGHT(Table1[[#This Row],[OrderNo]],5)</f>
        <v>44904</v>
      </c>
      <c r="C881">
        <v>44904001</v>
      </c>
      <c r="D881">
        <v>1</v>
      </c>
      <c r="E881" s="2">
        <v>1898.09</v>
      </c>
      <c r="F881" s="2">
        <v>3374.99</v>
      </c>
      <c r="G881" s="1">
        <v>43052</v>
      </c>
      <c r="H881" s="6">
        <f>YEAR(Table1[[#This Row],[OrderDate]])</f>
        <v>2017</v>
      </c>
      <c r="I881" s="6">
        <f>MONTH(Table1[[#This Row],[OrderDate]])</f>
        <v>11</v>
      </c>
      <c r="J881" s="1">
        <v>43054</v>
      </c>
      <c r="K881">
        <v>2</v>
      </c>
      <c r="L881" t="s">
        <v>2046</v>
      </c>
      <c r="M881" t="s">
        <v>199</v>
      </c>
      <c r="N881" t="s">
        <v>51</v>
      </c>
      <c r="O881" t="s">
        <v>52</v>
      </c>
      <c r="P881" t="str">
        <f>UPPER(Table1[[#This Row],[CustomerCountry]])</f>
        <v>AUSTRALIA</v>
      </c>
      <c r="Q881" t="s">
        <v>23</v>
      </c>
      <c r="R881" t="s">
        <v>33</v>
      </c>
      <c r="S881" t="s">
        <v>160</v>
      </c>
      <c r="T881" t="s">
        <v>1</v>
      </c>
      <c r="U881" t="s">
        <v>36</v>
      </c>
    </row>
    <row r="882" spans="1:21" x14ac:dyDescent="0.3">
      <c r="A882" t="s">
        <v>2047</v>
      </c>
      <c r="B882" t="str">
        <f>RIGHT(Table1[[#This Row],[OrderNo]],5)</f>
        <v>44905</v>
      </c>
      <c r="C882">
        <v>44905001</v>
      </c>
      <c r="D882">
        <v>1</v>
      </c>
      <c r="E882" s="2">
        <v>2171.29</v>
      </c>
      <c r="F882" s="2">
        <v>3578.27</v>
      </c>
      <c r="G882" s="1">
        <v>43053</v>
      </c>
      <c r="H882" s="6">
        <f>YEAR(Table1[[#This Row],[OrderDate]])</f>
        <v>2017</v>
      </c>
      <c r="I882" s="6">
        <f>MONTH(Table1[[#This Row],[OrderDate]])</f>
        <v>11</v>
      </c>
      <c r="J882" s="1">
        <v>43063</v>
      </c>
      <c r="K882">
        <v>10</v>
      </c>
      <c r="L882" t="s">
        <v>2048</v>
      </c>
      <c r="M882" t="s">
        <v>600</v>
      </c>
      <c r="N882" t="s">
        <v>122</v>
      </c>
      <c r="O882" t="s">
        <v>96</v>
      </c>
      <c r="P882" t="str">
        <f>UPPER(Table1[[#This Row],[CustomerCountry]])</f>
        <v>GERMANY</v>
      </c>
      <c r="Q882" t="s">
        <v>23</v>
      </c>
      <c r="R882" t="s">
        <v>24</v>
      </c>
      <c r="S882" t="s">
        <v>71</v>
      </c>
      <c r="T882" t="s">
        <v>26</v>
      </c>
      <c r="U882" t="s">
        <v>27</v>
      </c>
    </row>
    <row r="883" spans="1:21" x14ac:dyDescent="0.3">
      <c r="A883" t="s">
        <v>2049</v>
      </c>
      <c r="B883" t="str">
        <f>RIGHT(Table1[[#This Row],[OrderNo]],5)</f>
        <v>44906</v>
      </c>
      <c r="C883">
        <v>44906001</v>
      </c>
      <c r="D883">
        <v>1</v>
      </c>
      <c r="E883" s="2">
        <v>2171.29</v>
      </c>
      <c r="F883" s="2">
        <v>3578.27</v>
      </c>
      <c r="G883" s="1">
        <v>43053</v>
      </c>
      <c r="H883" s="6">
        <f>YEAR(Table1[[#This Row],[OrderDate]])</f>
        <v>2017</v>
      </c>
      <c r="I883" s="6">
        <f>MONTH(Table1[[#This Row],[OrderDate]])</f>
        <v>11</v>
      </c>
      <c r="J883" s="1">
        <v>43058</v>
      </c>
      <c r="K883">
        <v>5</v>
      </c>
      <c r="L883" t="s">
        <v>2050</v>
      </c>
      <c r="M883" t="s">
        <v>150</v>
      </c>
      <c r="N883" t="s">
        <v>78</v>
      </c>
      <c r="O883" t="s">
        <v>79</v>
      </c>
      <c r="P883" t="str">
        <f>UPPER(Table1[[#This Row],[CustomerCountry]])</f>
        <v>UNITED KINGDOM</v>
      </c>
      <c r="Q883" t="s">
        <v>23</v>
      </c>
      <c r="R883" t="s">
        <v>24</v>
      </c>
      <c r="S883" t="s">
        <v>55</v>
      </c>
      <c r="T883" t="s">
        <v>26</v>
      </c>
      <c r="U883" t="s">
        <v>27</v>
      </c>
    </row>
    <row r="884" spans="1:21" x14ac:dyDescent="0.3">
      <c r="A884" t="s">
        <v>2051</v>
      </c>
      <c r="B884" t="str">
        <f>RIGHT(Table1[[#This Row],[OrderNo]],5)</f>
        <v>44907</v>
      </c>
      <c r="C884">
        <v>44907001</v>
      </c>
      <c r="D884">
        <v>1</v>
      </c>
      <c r="E884" s="2">
        <v>413.15</v>
      </c>
      <c r="F884" s="2">
        <v>699.1</v>
      </c>
      <c r="G884" s="1">
        <v>43053</v>
      </c>
      <c r="H884" s="6">
        <f>YEAR(Table1[[#This Row],[OrderDate]])</f>
        <v>2017</v>
      </c>
      <c r="I884" s="6">
        <f>MONTH(Table1[[#This Row],[OrderDate]])</f>
        <v>11</v>
      </c>
      <c r="J884" s="1">
        <v>43058</v>
      </c>
      <c r="K884">
        <v>5</v>
      </c>
      <c r="L884" t="s">
        <v>2052</v>
      </c>
      <c r="M884" t="s">
        <v>497</v>
      </c>
      <c r="N884" t="s">
        <v>138</v>
      </c>
      <c r="O884" t="s">
        <v>96</v>
      </c>
      <c r="P884" t="str">
        <f>UPPER(Table1[[#This Row],[CustomerCountry]])</f>
        <v>GERMANY</v>
      </c>
      <c r="Q884" t="s">
        <v>23</v>
      </c>
      <c r="R884" t="s">
        <v>24</v>
      </c>
      <c r="S884" t="s">
        <v>450</v>
      </c>
      <c r="T884" t="s">
        <v>26</v>
      </c>
      <c r="U884" t="s">
        <v>47</v>
      </c>
    </row>
    <row r="885" spans="1:21" x14ac:dyDescent="0.3">
      <c r="A885" t="s">
        <v>2053</v>
      </c>
      <c r="B885" t="str">
        <f>RIGHT(Table1[[#This Row],[OrderNo]],5)</f>
        <v>44908</v>
      </c>
      <c r="C885">
        <v>44908001</v>
      </c>
      <c r="D885">
        <v>1</v>
      </c>
      <c r="E885" s="2">
        <v>2171.29</v>
      </c>
      <c r="F885" s="2">
        <v>3578.27</v>
      </c>
      <c r="G885" s="1">
        <v>43053</v>
      </c>
      <c r="H885" s="6">
        <f>YEAR(Table1[[#This Row],[OrderDate]])</f>
        <v>2017</v>
      </c>
      <c r="I885" s="6">
        <f>MONTH(Table1[[#This Row],[OrderDate]])</f>
        <v>11</v>
      </c>
      <c r="J885" s="1">
        <v>43062</v>
      </c>
      <c r="K885">
        <v>9</v>
      </c>
      <c r="L885" t="s">
        <v>2054</v>
      </c>
      <c r="M885" t="s">
        <v>987</v>
      </c>
      <c r="N885" t="s">
        <v>45</v>
      </c>
      <c r="O885" t="s">
        <v>41</v>
      </c>
      <c r="P885" t="str">
        <f>UPPER(Table1[[#This Row],[CustomerCountry]])</f>
        <v>UNITED STATES</v>
      </c>
      <c r="Q885" t="s">
        <v>23</v>
      </c>
      <c r="R885" t="s">
        <v>24</v>
      </c>
      <c r="S885" t="s">
        <v>88</v>
      </c>
      <c r="T885" t="s">
        <v>26</v>
      </c>
      <c r="U885" t="s">
        <v>27</v>
      </c>
    </row>
    <row r="886" spans="1:21" x14ac:dyDescent="0.3">
      <c r="A886" t="s">
        <v>2055</v>
      </c>
      <c r="B886" t="str">
        <f>RIGHT(Table1[[#This Row],[OrderNo]],5)</f>
        <v>44909</v>
      </c>
      <c r="C886">
        <v>44909001</v>
      </c>
      <c r="D886">
        <v>1</v>
      </c>
      <c r="E886" s="2">
        <v>2171.29</v>
      </c>
      <c r="F886" s="2">
        <v>3578.27</v>
      </c>
      <c r="G886" s="1">
        <v>43053</v>
      </c>
      <c r="H886" s="6">
        <f>YEAR(Table1[[#This Row],[OrderDate]])</f>
        <v>2017</v>
      </c>
      <c r="I886" s="6">
        <f>MONTH(Table1[[#This Row],[OrderDate]])</f>
        <v>11</v>
      </c>
      <c r="J886" s="1">
        <v>43058</v>
      </c>
      <c r="K886">
        <v>5</v>
      </c>
      <c r="L886" t="s">
        <v>2056</v>
      </c>
      <c r="M886" t="s">
        <v>99</v>
      </c>
      <c r="N886" t="s">
        <v>45</v>
      </c>
      <c r="O886" t="s">
        <v>41</v>
      </c>
      <c r="P886" t="str">
        <f>UPPER(Table1[[#This Row],[CustomerCountry]])</f>
        <v>UNITED STATES</v>
      </c>
      <c r="Q886" t="s">
        <v>23</v>
      </c>
      <c r="R886" t="s">
        <v>24</v>
      </c>
      <c r="S886" t="s">
        <v>25</v>
      </c>
      <c r="T886" t="s">
        <v>26</v>
      </c>
      <c r="U886" t="s">
        <v>27</v>
      </c>
    </row>
    <row r="887" spans="1:21" x14ac:dyDescent="0.3">
      <c r="A887" t="s">
        <v>2057</v>
      </c>
      <c r="B887" t="str">
        <f>RIGHT(Table1[[#This Row],[OrderNo]],5)</f>
        <v>44910</v>
      </c>
      <c r="C887">
        <v>44910001</v>
      </c>
      <c r="D887">
        <v>1</v>
      </c>
      <c r="E887" s="2">
        <v>1912.15</v>
      </c>
      <c r="F887" s="2">
        <v>3399.99</v>
      </c>
      <c r="G887" s="1">
        <v>43053</v>
      </c>
      <c r="H887" s="6">
        <f>YEAR(Table1[[#This Row],[OrderDate]])</f>
        <v>2017</v>
      </c>
      <c r="I887" s="6">
        <f>MONTH(Table1[[#This Row],[OrderDate]])</f>
        <v>11</v>
      </c>
      <c r="J887" s="1">
        <v>43061</v>
      </c>
      <c r="K887">
        <v>8</v>
      </c>
      <c r="L887" t="s">
        <v>2058</v>
      </c>
      <c r="M887" t="s">
        <v>996</v>
      </c>
      <c r="N887" t="s">
        <v>45</v>
      </c>
      <c r="O887" t="s">
        <v>41</v>
      </c>
      <c r="P887" t="str">
        <f>UPPER(Table1[[#This Row],[CustomerCountry]])</f>
        <v>UNITED STATES</v>
      </c>
      <c r="Q887" t="s">
        <v>23</v>
      </c>
      <c r="R887" t="s">
        <v>33</v>
      </c>
      <c r="S887" t="s">
        <v>67</v>
      </c>
      <c r="T887" t="s">
        <v>35</v>
      </c>
      <c r="U887" t="s">
        <v>36</v>
      </c>
    </row>
    <row r="888" spans="1:21" x14ac:dyDescent="0.3">
      <c r="A888" t="s">
        <v>2059</v>
      </c>
      <c r="B888" t="str">
        <f>RIGHT(Table1[[#This Row],[OrderNo]],5)</f>
        <v>44911</v>
      </c>
      <c r="C888">
        <v>44911001</v>
      </c>
      <c r="D888">
        <v>1</v>
      </c>
      <c r="E888" s="2">
        <v>1898.09</v>
      </c>
      <c r="F888" s="2">
        <v>3374.99</v>
      </c>
      <c r="G888" s="1">
        <v>43053</v>
      </c>
      <c r="H888" s="6">
        <f>YEAR(Table1[[#This Row],[OrderDate]])</f>
        <v>2017</v>
      </c>
      <c r="I888" s="6">
        <f>MONTH(Table1[[#This Row],[OrderDate]])</f>
        <v>11</v>
      </c>
      <c r="J888" s="1">
        <v>43055</v>
      </c>
      <c r="K888">
        <v>2</v>
      </c>
      <c r="L888" t="s">
        <v>2060</v>
      </c>
      <c r="M888" t="s">
        <v>428</v>
      </c>
      <c r="N888" t="s">
        <v>45</v>
      </c>
      <c r="O888" t="s">
        <v>41</v>
      </c>
      <c r="P888" t="str">
        <f>UPPER(Table1[[#This Row],[CustomerCountry]])</f>
        <v>UNITED STATES</v>
      </c>
      <c r="Q888" t="s">
        <v>23</v>
      </c>
      <c r="R888" t="s">
        <v>33</v>
      </c>
      <c r="S888" t="s">
        <v>435</v>
      </c>
      <c r="T888" t="s">
        <v>1</v>
      </c>
      <c r="U888" t="s">
        <v>36</v>
      </c>
    </row>
    <row r="889" spans="1:21" x14ac:dyDescent="0.3">
      <c r="A889" t="s">
        <v>2061</v>
      </c>
      <c r="B889" t="str">
        <f>RIGHT(Table1[[#This Row],[OrderNo]],5)</f>
        <v>44912</v>
      </c>
      <c r="C889">
        <v>44912001</v>
      </c>
      <c r="D889">
        <v>1</v>
      </c>
      <c r="E889" s="2">
        <v>2171.29</v>
      </c>
      <c r="F889" s="2">
        <v>3578.27</v>
      </c>
      <c r="G889" s="1">
        <v>43053</v>
      </c>
      <c r="H889" s="6">
        <f>YEAR(Table1[[#This Row],[OrderDate]])</f>
        <v>2017</v>
      </c>
      <c r="I889" s="6">
        <f>MONTH(Table1[[#This Row],[OrderDate]])</f>
        <v>11</v>
      </c>
      <c r="J889" s="1">
        <v>43062</v>
      </c>
      <c r="K889">
        <v>9</v>
      </c>
      <c r="L889" t="s">
        <v>2062</v>
      </c>
      <c r="M889" t="s">
        <v>401</v>
      </c>
      <c r="N889" t="s">
        <v>45</v>
      </c>
      <c r="O889" t="s">
        <v>41</v>
      </c>
      <c r="P889" t="str">
        <f>UPPER(Table1[[#This Row],[CustomerCountry]])</f>
        <v>UNITED STATES</v>
      </c>
      <c r="Q889" t="s">
        <v>23</v>
      </c>
      <c r="R889" t="s">
        <v>24</v>
      </c>
      <c r="S889" t="s">
        <v>25</v>
      </c>
      <c r="T889" t="s">
        <v>26</v>
      </c>
      <c r="U889" t="s">
        <v>27</v>
      </c>
    </row>
    <row r="890" spans="1:21" x14ac:dyDescent="0.3">
      <c r="A890" t="s">
        <v>2063</v>
      </c>
      <c r="B890" t="str">
        <f>RIGHT(Table1[[#This Row],[OrderNo]],5)</f>
        <v>44913</v>
      </c>
      <c r="C890">
        <v>44913001</v>
      </c>
      <c r="D890">
        <v>1</v>
      </c>
      <c r="E890" s="2">
        <v>2171.29</v>
      </c>
      <c r="F890" s="2">
        <v>3578.27</v>
      </c>
      <c r="G890" s="1">
        <v>43053</v>
      </c>
      <c r="H890" s="6">
        <f>YEAR(Table1[[#This Row],[OrderDate]])</f>
        <v>2017</v>
      </c>
      <c r="I890" s="6">
        <f>MONTH(Table1[[#This Row],[OrderDate]])</f>
        <v>11</v>
      </c>
      <c r="J890" s="1">
        <v>43059</v>
      </c>
      <c r="K890">
        <v>6</v>
      </c>
      <c r="L890" t="s">
        <v>2064</v>
      </c>
      <c r="M890" t="s">
        <v>109</v>
      </c>
      <c r="N890" t="s">
        <v>51</v>
      </c>
      <c r="O890" t="s">
        <v>52</v>
      </c>
      <c r="P890" t="str">
        <f>UPPER(Table1[[#This Row],[CustomerCountry]])</f>
        <v>AUSTRALIA</v>
      </c>
      <c r="Q890" t="s">
        <v>23</v>
      </c>
      <c r="R890" t="s">
        <v>24</v>
      </c>
      <c r="S890" t="s">
        <v>55</v>
      </c>
      <c r="T890" t="s">
        <v>26</v>
      </c>
      <c r="U890" t="s">
        <v>27</v>
      </c>
    </row>
    <row r="891" spans="1:21" x14ac:dyDescent="0.3">
      <c r="A891" t="s">
        <v>2065</v>
      </c>
      <c r="B891" t="str">
        <f>RIGHT(Table1[[#This Row],[OrderNo]],5)</f>
        <v>44914</v>
      </c>
      <c r="C891">
        <v>44914001</v>
      </c>
      <c r="D891">
        <v>1</v>
      </c>
      <c r="E891" s="2">
        <v>2171.29</v>
      </c>
      <c r="F891" s="2">
        <v>3578.27</v>
      </c>
      <c r="G891" s="1">
        <v>43053</v>
      </c>
      <c r="H891" s="6">
        <f>YEAR(Table1[[#This Row],[OrderDate]])</f>
        <v>2017</v>
      </c>
      <c r="I891" s="6">
        <f>MONTH(Table1[[#This Row],[OrderDate]])</f>
        <v>11</v>
      </c>
      <c r="J891" s="1">
        <v>43062</v>
      </c>
      <c r="K891">
        <v>9</v>
      </c>
      <c r="L891" t="s">
        <v>2066</v>
      </c>
      <c r="M891" t="s">
        <v>391</v>
      </c>
      <c r="N891" t="s">
        <v>51</v>
      </c>
      <c r="O891" t="s">
        <v>52</v>
      </c>
      <c r="P891" t="str">
        <f>UPPER(Table1[[#This Row],[CustomerCountry]])</f>
        <v>AUSTRALIA</v>
      </c>
      <c r="Q891" t="s">
        <v>23</v>
      </c>
      <c r="R891" t="s">
        <v>24</v>
      </c>
      <c r="S891" t="s">
        <v>55</v>
      </c>
      <c r="T891" t="s">
        <v>26</v>
      </c>
      <c r="U891" t="s">
        <v>27</v>
      </c>
    </row>
    <row r="892" spans="1:21" x14ac:dyDescent="0.3">
      <c r="A892" t="s">
        <v>2067</v>
      </c>
      <c r="B892" t="str">
        <f>RIGHT(Table1[[#This Row],[OrderNo]],5)</f>
        <v>44915</v>
      </c>
      <c r="C892">
        <v>44915001</v>
      </c>
      <c r="D892">
        <v>1</v>
      </c>
      <c r="E892" s="2">
        <v>2171.29</v>
      </c>
      <c r="F892" s="2">
        <v>3578.27</v>
      </c>
      <c r="G892" s="1">
        <v>43053</v>
      </c>
      <c r="H892" s="6">
        <f>YEAR(Table1[[#This Row],[OrderDate]])</f>
        <v>2017</v>
      </c>
      <c r="I892" s="6">
        <f>MONTH(Table1[[#This Row],[OrderDate]])</f>
        <v>11</v>
      </c>
      <c r="J892" s="1">
        <v>43063</v>
      </c>
      <c r="K892">
        <v>10</v>
      </c>
      <c r="L892" t="s">
        <v>2068</v>
      </c>
      <c r="M892" t="s">
        <v>322</v>
      </c>
      <c r="N892" t="s">
        <v>51</v>
      </c>
      <c r="O892" t="s">
        <v>52</v>
      </c>
      <c r="P892" t="str">
        <f>UPPER(Table1[[#This Row],[CustomerCountry]])</f>
        <v>AUSTRALIA</v>
      </c>
      <c r="Q892" t="s">
        <v>23</v>
      </c>
      <c r="R892" t="s">
        <v>24</v>
      </c>
      <c r="S892" t="s">
        <v>71</v>
      </c>
      <c r="T892" t="s">
        <v>26</v>
      </c>
      <c r="U892" t="s">
        <v>27</v>
      </c>
    </row>
    <row r="893" spans="1:21" x14ac:dyDescent="0.3">
      <c r="A893" t="s">
        <v>2069</v>
      </c>
      <c r="B893" t="str">
        <f>RIGHT(Table1[[#This Row],[OrderNo]],5)</f>
        <v>44916</v>
      </c>
      <c r="C893">
        <v>44916001</v>
      </c>
      <c r="D893">
        <v>1</v>
      </c>
      <c r="E893" s="2">
        <v>2171.29</v>
      </c>
      <c r="F893" s="2">
        <v>3578.27</v>
      </c>
      <c r="G893" s="1">
        <v>43053</v>
      </c>
      <c r="H893" s="6">
        <f>YEAR(Table1[[#This Row],[OrderDate]])</f>
        <v>2017</v>
      </c>
      <c r="I893" s="6">
        <f>MONTH(Table1[[#This Row],[OrderDate]])</f>
        <v>11</v>
      </c>
      <c r="J893" s="1">
        <v>43061</v>
      </c>
      <c r="K893">
        <v>8</v>
      </c>
      <c r="L893" t="s">
        <v>2070</v>
      </c>
      <c r="M893" t="s">
        <v>747</v>
      </c>
      <c r="N893" t="s">
        <v>51</v>
      </c>
      <c r="O893" t="s">
        <v>52</v>
      </c>
      <c r="P893" t="str">
        <f>UPPER(Table1[[#This Row],[CustomerCountry]])</f>
        <v>AUSTRALIA</v>
      </c>
      <c r="Q893" t="s">
        <v>23</v>
      </c>
      <c r="R893" t="s">
        <v>24</v>
      </c>
      <c r="S893" t="s">
        <v>55</v>
      </c>
      <c r="T893" t="s">
        <v>26</v>
      </c>
      <c r="U893" t="s">
        <v>27</v>
      </c>
    </row>
    <row r="894" spans="1:21" x14ac:dyDescent="0.3">
      <c r="A894" t="s">
        <v>2071</v>
      </c>
      <c r="B894" t="str">
        <f>RIGHT(Table1[[#This Row],[OrderNo]],5)</f>
        <v>44917</v>
      </c>
      <c r="C894">
        <v>44917001</v>
      </c>
      <c r="D894">
        <v>1</v>
      </c>
      <c r="E894" s="2">
        <v>2171.29</v>
      </c>
      <c r="F894" s="2">
        <v>3578.27</v>
      </c>
      <c r="G894" s="1">
        <v>43054</v>
      </c>
      <c r="H894" s="6">
        <f>YEAR(Table1[[#This Row],[OrderDate]])</f>
        <v>2017</v>
      </c>
      <c r="I894" s="6">
        <f>MONTH(Table1[[#This Row],[OrderDate]])</f>
        <v>11</v>
      </c>
      <c r="J894" s="1">
        <v>43063</v>
      </c>
      <c r="K894">
        <v>9</v>
      </c>
      <c r="L894" t="s">
        <v>2072</v>
      </c>
      <c r="M894" t="s">
        <v>1122</v>
      </c>
      <c r="N894" t="s">
        <v>95</v>
      </c>
      <c r="O894" t="s">
        <v>96</v>
      </c>
      <c r="P894" t="str">
        <f>UPPER(Table1[[#This Row],[CustomerCountry]])</f>
        <v>GERMANY</v>
      </c>
      <c r="Q894" t="s">
        <v>23</v>
      </c>
      <c r="R894" t="s">
        <v>24</v>
      </c>
      <c r="S894" t="s">
        <v>25</v>
      </c>
      <c r="T894" t="s">
        <v>26</v>
      </c>
      <c r="U894" t="s">
        <v>27</v>
      </c>
    </row>
    <row r="895" spans="1:21" x14ac:dyDescent="0.3">
      <c r="A895" t="s">
        <v>2073</v>
      </c>
      <c r="B895" t="str">
        <f>RIGHT(Table1[[#This Row],[OrderNo]],5)</f>
        <v>44918</v>
      </c>
      <c r="C895">
        <v>44918001</v>
      </c>
      <c r="D895">
        <v>1</v>
      </c>
      <c r="E895" s="2">
        <v>1898.09</v>
      </c>
      <c r="F895" s="2">
        <v>3374.99</v>
      </c>
      <c r="G895" s="1">
        <v>43054</v>
      </c>
      <c r="H895" s="6">
        <f>YEAR(Table1[[#This Row],[OrderDate]])</f>
        <v>2017</v>
      </c>
      <c r="I895" s="6">
        <f>MONTH(Table1[[#This Row],[OrderDate]])</f>
        <v>11</v>
      </c>
      <c r="J895" s="1">
        <v>43056</v>
      </c>
      <c r="K895">
        <v>2</v>
      </c>
      <c r="L895" t="s">
        <v>2074</v>
      </c>
      <c r="M895" t="s">
        <v>2075</v>
      </c>
      <c r="N895" t="s">
        <v>95</v>
      </c>
      <c r="O895" t="s">
        <v>96</v>
      </c>
      <c r="P895" t="str">
        <f>UPPER(Table1[[#This Row],[CustomerCountry]])</f>
        <v>GERMANY</v>
      </c>
      <c r="Q895" t="s">
        <v>23</v>
      </c>
      <c r="R895" t="s">
        <v>33</v>
      </c>
      <c r="S895" t="s">
        <v>160</v>
      </c>
      <c r="T895" t="s">
        <v>1</v>
      </c>
      <c r="U895" t="s">
        <v>36</v>
      </c>
    </row>
    <row r="896" spans="1:21" x14ac:dyDescent="0.3">
      <c r="A896" t="s">
        <v>2076</v>
      </c>
      <c r="B896" t="str">
        <f>RIGHT(Table1[[#This Row],[OrderNo]],5)</f>
        <v>44919</v>
      </c>
      <c r="C896">
        <v>44919001</v>
      </c>
      <c r="D896">
        <v>1</v>
      </c>
      <c r="E896" s="2">
        <v>2171.29</v>
      </c>
      <c r="F896" s="2">
        <v>3578.27</v>
      </c>
      <c r="G896" s="1">
        <v>43054</v>
      </c>
      <c r="H896" s="6">
        <f>YEAR(Table1[[#This Row],[OrderDate]])</f>
        <v>2017</v>
      </c>
      <c r="I896" s="6">
        <f>MONTH(Table1[[#This Row],[OrderDate]])</f>
        <v>11</v>
      </c>
      <c r="J896" s="1">
        <v>43063</v>
      </c>
      <c r="K896">
        <v>9</v>
      </c>
      <c r="L896" t="s">
        <v>2077</v>
      </c>
      <c r="M896" t="s">
        <v>1066</v>
      </c>
      <c r="N896" t="s">
        <v>40</v>
      </c>
      <c r="O896" t="s">
        <v>41</v>
      </c>
      <c r="P896" t="str">
        <f>UPPER(Table1[[#This Row],[CustomerCountry]])</f>
        <v>UNITED STATES</v>
      </c>
      <c r="Q896" t="s">
        <v>23</v>
      </c>
      <c r="R896" t="s">
        <v>24</v>
      </c>
      <c r="S896" t="s">
        <v>25</v>
      </c>
      <c r="T896" t="s">
        <v>26</v>
      </c>
      <c r="U896" t="s">
        <v>27</v>
      </c>
    </row>
    <row r="897" spans="1:21" x14ac:dyDescent="0.3">
      <c r="A897" t="s">
        <v>2078</v>
      </c>
      <c r="B897" t="str">
        <f>RIGHT(Table1[[#This Row],[OrderNo]],5)</f>
        <v>44920</v>
      </c>
      <c r="C897">
        <v>44920001</v>
      </c>
      <c r="D897">
        <v>1</v>
      </c>
      <c r="E897" s="2">
        <v>413.15</v>
      </c>
      <c r="F897" s="2">
        <v>699.1</v>
      </c>
      <c r="G897" s="1">
        <v>43054</v>
      </c>
      <c r="H897" s="6">
        <f>YEAR(Table1[[#This Row],[OrderDate]])</f>
        <v>2017</v>
      </c>
      <c r="I897" s="6">
        <f>MONTH(Table1[[#This Row],[OrderDate]])</f>
        <v>11</v>
      </c>
      <c r="J897" s="1">
        <v>43057</v>
      </c>
      <c r="K897">
        <v>3</v>
      </c>
      <c r="L897" t="s">
        <v>2079</v>
      </c>
      <c r="M897" t="s">
        <v>525</v>
      </c>
      <c r="N897" t="s">
        <v>45</v>
      </c>
      <c r="O897" t="s">
        <v>41</v>
      </c>
      <c r="P897" t="str">
        <f>UPPER(Table1[[#This Row],[CustomerCountry]])</f>
        <v>UNITED STATES</v>
      </c>
      <c r="Q897" t="s">
        <v>23</v>
      </c>
      <c r="R897" t="s">
        <v>24</v>
      </c>
      <c r="S897" t="s">
        <v>414</v>
      </c>
      <c r="T897" t="s">
        <v>1</v>
      </c>
      <c r="U897" t="s">
        <v>47</v>
      </c>
    </row>
    <row r="898" spans="1:21" x14ac:dyDescent="0.3">
      <c r="A898" t="s">
        <v>2080</v>
      </c>
      <c r="B898" t="str">
        <f>RIGHT(Table1[[#This Row],[OrderNo]],5)</f>
        <v>44921</v>
      </c>
      <c r="C898">
        <v>44921001</v>
      </c>
      <c r="D898">
        <v>1</v>
      </c>
      <c r="E898" s="2">
        <v>2171.29</v>
      </c>
      <c r="F898" s="2">
        <v>3578.27</v>
      </c>
      <c r="G898" s="1">
        <v>43054</v>
      </c>
      <c r="H898" s="6">
        <f>YEAR(Table1[[#This Row],[OrderDate]])</f>
        <v>2017</v>
      </c>
      <c r="I898" s="6">
        <f>MONTH(Table1[[#This Row],[OrderDate]])</f>
        <v>11</v>
      </c>
      <c r="J898" s="1">
        <v>43062</v>
      </c>
      <c r="K898">
        <v>8</v>
      </c>
      <c r="L898" t="s">
        <v>2081</v>
      </c>
      <c r="M898" t="s">
        <v>1194</v>
      </c>
      <c r="N898" t="s">
        <v>51</v>
      </c>
      <c r="O898" t="s">
        <v>52</v>
      </c>
      <c r="P898" t="str">
        <f>UPPER(Table1[[#This Row],[CustomerCountry]])</f>
        <v>AUSTRALIA</v>
      </c>
      <c r="Q898" t="s">
        <v>23</v>
      </c>
      <c r="R898" t="s">
        <v>24</v>
      </c>
      <c r="S898" t="s">
        <v>71</v>
      </c>
      <c r="T898" t="s">
        <v>26</v>
      </c>
      <c r="U898" t="s">
        <v>27</v>
      </c>
    </row>
    <row r="899" spans="1:21" x14ac:dyDescent="0.3">
      <c r="A899" t="s">
        <v>2082</v>
      </c>
      <c r="B899" t="str">
        <f>RIGHT(Table1[[#This Row],[OrderNo]],5)</f>
        <v>44922</v>
      </c>
      <c r="C899">
        <v>44922001</v>
      </c>
      <c r="D899">
        <v>1</v>
      </c>
      <c r="E899" s="2">
        <v>2171.29</v>
      </c>
      <c r="F899" s="2">
        <v>3578.27</v>
      </c>
      <c r="G899" s="1">
        <v>43054</v>
      </c>
      <c r="H899" s="6">
        <f>YEAR(Table1[[#This Row],[OrderDate]])</f>
        <v>2017</v>
      </c>
      <c r="I899" s="6">
        <f>MONTH(Table1[[#This Row],[OrderDate]])</f>
        <v>11</v>
      </c>
      <c r="J899" s="1">
        <v>43060</v>
      </c>
      <c r="K899">
        <v>6</v>
      </c>
      <c r="L899" t="s">
        <v>2083</v>
      </c>
      <c r="M899" t="s">
        <v>159</v>
      </c>
      <c r="N899" t="s">
        <v>63</v>
      </c>
      <c r="O899" t="s">
        <v>52</v>
      </c>
      <c r="P899" t="str">
        <f>UPPER(Table1[[#This Row],[CustomerCountry]])</f>
        <v>AUSTRALIA</v>
      </c>
      <c r="Q899" t="s">
        <v>23</v>
      </c>
      <c r="R899" t="s">
        <v>24</v>
      </c>
      <c r="S899" t="s">
        <v>88</v>
      </c>
      <c r="T899" t="s">
        <v>26</v>
      </c>
      <c r="U899" t="s">
        <v>27</v>
      </c>
    </row>
    <row r="900" spans="1:21" x14ac:dyDescent="0.3">
      <c r="A900" t="s">
        <v>2084</v>
      </c>
      <c r="B900" t="str">
        <f>RIGHT(Table1[[#This Row],[OrderNo]],5)</f>
        <v>44923</v>
      </c>
      <c r="C900">
        <v>44923001</v>
      </c>
      <c r="D900">
        <v>1</v>
      </c>
      <c r="E900" s="2">
        <v>2171.29</v>
      </c>
      <c r="F900" s="2">
        <v>3578.27</v>
      </c>
      <c r="G900" s="1">
        <v>43054</v>
      </c>
      <c r="H900" s="6">
        <f>YEAR(Table1[[#This Row],[OrderDate]])</f>
        <v>2017</v>
      </c>
      <c r="I900" s="6">
        <f>MONTH(Table1[[#This Row],[OrderDate]])</f>
        <v>11</v>
      </c>
      <c r="J900" s="1">
        <v>43062</v>
      </c>
      <c r="K900">
        <v>8</v>
      </c>
      <c r="L900" t="s">
        <v>2085</v>
      </c>
      <c r="M900" t="s">
        <v>199</v>
      </c>
      <c r="N900" t="s">
        <v>51</v>
      </c>
      <c r="O900" t="s">
        <v>52</v>
      </c>
      <c r="P900" t="str">
        <f>UPPER(Table1[[#This Row],[CustomerCountry]])</f>
        <v>AUSTRALIA</v>
      </c>
      <c r="Q900" t="s">
        <v>23</v>
      </c>
      <c r="R900" t="s">
        <v>24</v>
      </c>
      <c r="S900" t="s">
        <v>71</v>
      </c>
      <c r="T900" t="s">
        <v>26</v>
      </c>
      <c r="U900" t="s">
        <v>27</v>
      </c>
    </row>
    <row r="901" spans="1:21" x14ac:dyDescent="0.3">
      <c r="A901" t="s">
        <v>2086</v>
      </c>
      <c r="B901" t="str">
        <f>RIGHT(Table1[[#This Row],[OrderNo]],5)</f>
        <v>44924</v>
      </c>
      <c r="C901">
        <v>44924001</v>
      </c>
      <c r="D901">
        <v>1</v>
      </c>
      <c r="E901" s="2">
        <v>2171.29</v>
      </c>
      <c r="F901" s="2">
        <v>3578.27</v>
      </c>
      <c r="G901" s="1">
        <v>43055</v>
      </c>
      <c r="H901" s="6">
        <f>YEAR(Table1[[#This Row],[OrderDate]])</f>
        <v>2017</v>
      </c>
      <c r="I901" s="6">
        <f>MONTH(Table1[[#This Row],[OrderDate]])</f>
        <v>11</v>
      </c>
      <c r="J901" s="1">
        <v>43059</v>
      </c>
      <c r="K901">
        <v>4</v>
      </c>
      <c r="L901" t="s">
        <v>2087</v>
      </c>
      <c r="M901" t="s">
        <v>163</v>
      </c>
      <c r="N901" t="s">
        <v>115</v>
      </c>
      <c r="O901" t="s">
        <v>41</v>
      </c>
      <c r="P901" t="str">
        <f>UPPER(Table1[[#This Row],[CustomerCountry]])</f>
        <v>UNITED STATES</v>
      </c>
      <c r="Q901" t="s">
        <v>23</v>
      </c>
      <c r="R901" t="s">
        <v>24</v>
      </c>
      <c r="S901" t="s">
        <v>25</v>
      </c>
      <c r="T901" t="s">
        <v>26</v>
      </c>
      <c r="U901" t="s">
        <v>27</v>
      </c>
    </row>
    <row r="902" spans="1:21" x14ac:dyDescent="0.3">
      <c r="A902" t="s">
        <v>2088</v>
      </c>
      <c r="B902" t="str">
        <f>RIGHT(Table1[[#This Row],[OrderNo]],5)</f>
        <v>44925</v>
      </c>
      <c r="C902">
        <v>44925001</v>
      </c>
      <c r="D902">
        <v>1</v>
      </c>
      <c r="E902" s="2">
        <v>2171.29</v>
      </c>
      <c r="F902" s="2">
        <v>3578.27</v>
      </c>
      <c r="G902" s="1">
        <v>43055</v>
      </c>
      <c r="H902" s="6">
        <f>YEAR(Table1[[#This Row],[OrderDate]])</f>
        <v>2017</v>
      </c>
      <c r="I902" s="6">
        <f>MONTH(Table1[[#This Row],[OrderDate]])</f>
        <v>11</v>
      </c>
      <c r="J902" s="1">
        <v>43060</v>
      </c>
      <c r="K902">
        <v>5</v>
      </c>
      <c r="L902" t="s">
        <v>2089</v>
      </c>
      <c r="M902" t="s">
        <v>199</v>
      </c>
      <c r="N902" t="s">
        <v>51</v>
      </c>
      <c r="O902" t="s">
        <v>52</v>
      </c>
      <c r="P902" t="str">
        <f>UPPER(Table1[[#This Row],[CustomerCountry]])</f>
        <v>AUSTRALIA</v>
      </c>
      <c r="Q902" t="s">
        <v>23</v>
      </c>
      <c r="R902" t="s">
        <v>24</v>
      </c>
      <c r="S902" t="s">
        <v>84</v>
      </c>
      <c r="T902" t="s">
        <v>26</v>
      </c>
      <c r="U902" t="s">
        <v>27</v>
      </c>
    </row>
    <row r="903" spans="1:21" x14ac:dyDescent="0.3">
      <c r="A903" t="s">
        <v>2090</v>
      </c>
      <c r="B903" t="str">
        <f>RIGHT(Table1[[#This Row],[OrderNo]],5)</f>
        <v>44926</v>
      </c>
      <c r="C903">
        <v>44926001</v>
      </c>
      <c r="D903">
        <v>1</v>
      </c>
      <c r="E903" s="2">
        <v>413.15</v>
      </c>
      <c r="F903" s="2">
        <v>699.1</v>
      </c>
      <c r="G903" s="1">
        <v>43055</v>
      </c>
      <c r="H903" s="6">
        <f>YEAR(Table1[[#This Row],[OrderDate]])</f>
        <v>2017</v>
      </c>
      <c r="I903" s="6">
        <f>MONTH(Table1[[#This Row],[OrderDate]])</f>
        <v>11</v>
      </c>
      <c r="J903" s="1">
        <v>43064</v>
      </c>
      <c r="K903">
        <v>9</v>
      </c>
      <c r="L903" t="s">
        <v>2091</v>
      </c>
      <c r="M903" t="s">
        <v>167</v>
      </c>
      <c r="N903" t="s">
        <v>63</v>
      </c>
      <c r="O903" t="s">
        <v>52</v>
      </c>
      <c r="P903" t="str">
        <f>UPPER(Table1[[#This Row],[CustomerCountry]])</f>
        <v>AUSTRALIA</v>
      </c>
      <c r="Q903" t="s">
        <v>23</v>
      </c>
      <c r="R903" t="s">
        <v>24</v>
      </c>
      <c r="S903" t="s">
        <v>364</v>
      </c>
      <c r="T903" t="s">
        <v>26</v>
      </c>
      <c r="U903" t="s">
        <v>47</v>
      </c>
    </row>
    <row r="904" spans="1:21" x14ac:dyDescent="0.3">
      <c r="A904" t="s">
        <v>2092</v>
      </c>
      <c r="B904" t="str">
        <f>RIGHT(Table1[[#This Row],[OrderNo]],5)</f>
        <v>44927</v>
      </c>
      <c r="C904">
        <v>44927001</v>
      </c>
      <c r="D904">
        <v>1</v>
      </c>
      <c r="E904" s="2">
        <v>1898.09</v>
      </c>
      <c r="F904" s="2">
        <v>3374.99</v>
      </c>
      <c r="G904" s="1">
        <v>43055</v>
      </c>
      <c r="H904" s="6">
        <f>YEAR(Table1[[#This Row],[OrderDate]])</f>
        <v>2017</v>
      </c>
      <c r="I904" s="6">
        <f>MONTH(Table1[[#This Row],[OrderDate]])</f>
        <v>11</v>
      </c>
      <c r="J904" s="1">
        <v>43057</v>
      </c>
      <c r="K904">
        <v>2</v>
      </c>
      <c r="L904" t="s">
        <v>2093</v>
      </c>
      <c r="M904" t="s">
        <v>105</v>
      </c>
      <c r="N904" t="s">
        <v>106</v>
      </c>
      <c r="O904" t="s">
        <v>52</v>
      </c>
      <c r="P904" t="str">
        <f>UPPER(Table1[[#This Row],[CustomerCountry]])</f>
        <v>AUSTRALIA</v>
      </c>
      <c r="Q904" t="s">
        <v>23</v>
      </c>
      <c r="R904" t="s">
        <v>33</v>
      </c>
      <c r="S904" t="s">
        <v>419</v>
      </c>
      <c r="T904" t="s">
        <v>1</v>
      </c>
      <c r="U904" t="s">
        <v>36</v>
      </c>
    </row>
    <row r="905" spans="1:21" x14ac:dyDescent="0.3">
      <c r="A905" t="s">
        <v>2094</v>
      </c>
      <c r="B905" t="str">
        <f>RIGHT(Table1[[#This Row],[OrderNo]],5)</f>
        <v>44928</v>
      </c>
      <c r="C905">
        <v>44928001</v>
      </c>
      <c r="D905">
        <v>1</v>
      </c>
      <c r="E905" s="2">
        <v>2171.29</v>
      </c>
      <c r="F905" s="2">
        <v>3578.27</v>
      </c>
      <c r="G905" s="1">
        <v>43056</v>
      </c>
      <c r="H905" s="6">
        <f>YEAR(Table1[[#This Row],[OrderDate]])</f>
        <v>2017</v>
      </c>
      <c r="I905" s="6">
        <f>MONTH(Table1[[#This Row],[OrderDate]])</f>
        <v>11</v>
      </c>
      <c r="J905" s="1">
        <v>43059</v>
      </c>
      <c r="K905">
        <v>3</v>
      </c>
      <c r="L905" t="s">
        <v>2095</v>
      </c>
      <c r="M905" t="s">
        <v>360</v>
      </c>
      <c r="N905" t="s">
        <v>78</v>
      </c>
      <c r="O905" t="s">
        <v>79</v>
      </c>
      <c r="P905" t="str">
        <f>UPPER(Table1[[#This Row],[CustomerCountry]])</f>
        <v>UNITED KINGDOM</v>
      </c>
      <c r="Q905" t="s">
        <v>23</v>
      </c>
      <c r="R905" t="s">
        <v>24</v>
      </c>
      <c r="S905" t="s">
        <v>88</v>
      </c>
      <c r="T905" t="s">
        <v>26</v>
      </c>
      <c r="U905" t="s">
        <v>27</v>
      </c>
    </row>
    <row r="906" spans="1:21" x14ac:dyDescent="0.3">
      <c r="A906" t="s">
        <v>2096</v>
      </c>
      <c r="B906" t="str">
        <f>RIGHT(Table1[[#This Row],[OrderNo]],5)</f>
        <v>44929</v>
      </c>
      <c r="C906">
        <v>44929001</v>
      </c>
      <c r="D906">
        <v>1</v>
      </c>
      <c r="E906" s="2">
        <v>2171.29</v>
      </c>
      <c r="F906" s="2">
        <v>3578.27</v>
      </c>
      <c r="G906" s="1">
        <v>43056</v>
      </c>
      <c r="H906" s="6">
        <f>YEAR(Table1[[#This Row],[OrderDate]])</f>
        <v>2017</v>
      </c>
      <c r="I906" s="6">
        <f>MONTH(Table1[[#This Row],[OrderDate]])</f>
        <v>11</v>
      </c>
      <c r="J906" s="1">
        <v>43058</v>
      </c>
      <c r="K906">
        <v>2</v>
      </c>
      <c r="L906" t="s">
        <v>2097</v>
      </c>
      <c r="M906" t="s">
        <v>1541</v>
      </c>
      <c r="N906" t="s">
        <v>725</v>
      </c>
      <c r="O906" t="s">
        <v>32</v>
      </c>
      <c r="P906" t="str">
        <f>UPPER(Table1[[#This Row],[CustomerCountry]])</f>
        <v>FRANCE</v>
      </c>
      <c r="Q906" t="s">
        <v>23</v>
      </c>
      <c r="R906" t="s">
        <v>24</v>
      </c>
      <c r="S906" t="s">
        <v>71</v>
      </c>
      <c r="T906" t="s">
        <v>26</v>
      </c>
      <c r="U906" t="s">
        <v>27</v>
      </c>
    </row>
    <row r="907" spans="1:21" x14ac:dyDescent="0.3">
      <c r="A907" t="s">
        <v>2098</v>
      </c>
      <c r="B907" t="str">
        <f>RIGHT(Table1[[#This Row],[OrderNo]],5)</f>
        <v>44930</v>
      </c>
      <c r="C907">
        <v>44930001</v>
      </c>
      <c r="D907">
        <v>1</v>
      </c>
      <c r="E907" s="2">
        <v>2171.29</v>
      </c>
      <c r="F907" s="2">
        <v>3578.27</v>
      </c>
      <c r="G907" s="1">
        <v>43056</v>
      </c>
      <c r="H907" s="6">
        <f>YEAR(Table1[[#This Row],[OrderDate]])</f>
        <v>2017</v>
      </c>
      <c r="I907" s="6">
        <f>MONTH(Table1[[#This Row],[OrderDate]])</f>
        <v>11</v>
      </c>
      <c r="J907" s="1">
        <v>43061</v>
      </c>
      <c r="K907">
        <v>5</v>
      </c>
      <c r="L907" t="s">
        <v>2099</v>
      </c>
      <c r="M907" t="s">
        <v>764</v>
      </c>
      <c r="N907" t="s">
        <v>45</v>
      </c>
      <c r="O907" t="s">
        <v>41</v>
      </c>
      <c r="P907" t="str">
        <f>UPPER(Table1[[#This Row],[CustomerCountry]])</f>
        <v>UNITED STATES</v>
      </c>
      <c r="Q907" t="s">
        <v>23</v>
      </c>
      <c r="R907" t="s">
        <v>24</v>
      </c>
      <c r="S907" t="s">
        <v>71</v>
      </c>
      <c r="T907" t="s">
        <v>26</v>
      </c>
      <c r="U907" t="s">
        <v>27</v>
      </c>
    </row>
    <row r="908" spans="1:21" x14ac:dyDescent="0.3">
      <c r="A908" t="s">
        <v>2100</v>
      </c>
      <c r="B908" t="str">
        <f>RIGHT(Table1[[#This Row],[OrderNo]],5)</f>
        <v>44931</v>
      </c>
      <c r="C908">
        <v>44931001</v>
      </c>
      <c r="D908">
        <v>1</v>
      </c>
      <c r="E908" s="2">
        <v>2171.29</v>
      </c>
      <c r="F908" s="2">
        <v>3578.27</v>
      </c>
      <c r="G908" s="1">
        <v>43056</v>
      </c>
      <c r="H908" s="6">
        <f>YEAR(Table1[[#This Row],[OrderDate]])</f>
        <v>2017</v>
      </c>
      <c r="I908" s="6">
        <f>MONTH(Table1[[#This Row],[OrderDate]])</f>
        <v>11</v>
      </c>
      <c r="J908" s="1">
        <v>43059</v>
      </c>
      <c r="K908">
        <v>3</v>
      </c>
      <c r="L908" t="s">
        <v>2101</v>
      </c>
      <c r="M908" t="s">
        <v>2024</v>
      </c>
      <c r="N908" t="s">
        <v>115</v>
      </c>
      <c r="O908" t="s">
        <v>41</v>
      </c>
      <c r="P908" t="str">
        <f>UPPER(Table1[[#This Row],[CustomerCountry]])</f>
        <v>UNITED STATES</v>
      </c>
      <c r="Q908" t="s">
        <v>23</v>
      </c>
      <c r="R908" t="s">
        <v>24</v>
      </c>
      <c r="S908" t="s">
        <v>71</v>
      </c>
      <c r="T908" t="s">
        <v>26</v>
      </c>
      <c r="U908" t="s">
        <v>27</v>
      </c>
    </row>
    <row r="909" spans="1:21" x14ac:dyDescent="0.3">
      <c r="A909" t="s">
        <v>2102</v>
      </c>
      <c r="B909" t="str">
        <f>RIGHT(Table1[[#This Row],[OrderNo]],5)</f>
        <v>44932</v>
      </c>
      <c r="C909">
        <v>44932001</v>
      </c>
      <c r="D909">
        <v>1</v>
      </c>
      <c r="E909" s="2">
        <v>2171.29</v>
      </c>
      <c r="F909" s="2">
        <v>3578.27</v>
      </c>
      <c r="G909" s="1">
        <v>43056</v>
      </c>
      <c r="H909" s="6">
        <f>YEAR(Table1[[#This Row],[OrderDate]])</f>
        <v>2017</v>
      </c>
      <c r="I909" s="6">
        <f>MONTH(Table1[[#This Row],[OrderDate]])</f>
        <v>11</v>
      </c>
      <c r="J909" s="1">
        <v>43065</v>
      </c>
      <c r="K909">
        <v>9</v>
      </c>
      <c r="L909" t="s">
        <v>2103</v>
      </c>
      <c r="M909" t="s">
        <v>504</v>
      </c>
      <c r="N909" t="s">
        <v>51</v>
      </c>
      <c r="O909" t="s">
        <v>52</v>
      </c>
      <c r="P909" t="str">
        <f>UPPER(Table1[[#This Row],[CustomerCountry]])</f>
        <v>AUSTRALIA</v>
      </c>
      <c r="Q909" t="s">
        <v>23</v>
      </c>
      <c r="R909" t="s">
        <v>24</v>
      </c>
      <c r="S909" t="s">
        <v>71</v>
      </c>
      <c r="T909" t="s">
        <v>26</v>
      </c>
      <c r="U909" t="s">
        <v>27</v>
      </c>
    </row>
    <row r="910" spans="1:21" x14ac:dyDescent="0.3">
      <c r="A910" t="s">
        <v>2104</v>
      </c>
      <c r="B910" t="str">
        <f>RIGHT(Table1[[#This Row],[OrderNo]],5)</f>
        <v>44933</v>
      </c>
      <c r="C910">
        <v>44933001</v>
      </c>
      <c r="D910">
        <v>1</v>
      </c>
      <c r="E910" s="2">
        <v>2171.29</v>
      </c>
      <c r="F910" s="2">
        <v>3578.27</v>
      </c>
      <c r="G910" s="1">
        <v>43056</v>
      </c>
      <c r="H910" s="6">
        <f>YEAR(Table1[[#This Row],[OrderDate]])</f>
        <v>2017</v>
      </c>
      <c r="I910" s="6">
        <f>MONTH(Table1[[#This Row],[OrderDate]])</f>
        <v>11</v>
      </c>
      <c r="J910" s="1">
        <v>43062</v>
      </c>
      <c r="K910">
        <v>6</v>
      </c>
      <c r="L910" t="s">
        <v>2105</v>
      </c>
      <c r="M910" t="s">
        <v>256</v>
      </c>
      <c r="N910" t="s">
        <v>106</v>
      </c>
      <c r="O910" t="s">
        <v>52</v>
      </c>
      <c r="P910" t="str">
        <f>UPPER(Table1[[#This Row],[CustomerCountry]])</f>
        <v>AUSTRALIA</v>
      </c>
      <c r="Q910" t="s">
        <v>23</v>
      </c>
      <c r="R910" t="s">
        <v>24</v>
      </c>
      <c r="S910" t="s">
        <v>71</v>
      </c>
      <c r="T910" t="s">
        <v>26</v>
      </c>
      <c r="U910" t="s">
        <v>27</v>
      </c>
    </row>
    <row r="911" spans="1:21" x14ac:dyDescent="0.3">
      <c r="A911" t="s">
        <v>2106</v>
      </c>
      <c r="B911" t="str">
        <f>RIGHT(Table1[[#This Row],[OrderNo]],5)</f>
        <v>44934</v>
      </c>
      <c r="C911">
        <v>44934001</v>
      </c>
      <c r="D911">
        <v>1</v>
      </c>
      <c r="E911" s="2">
        <v>2171.29</v>
      </c>
      <c r="F911" s="2">
        <v>3578.27</v>
      </c>
      <c r="G911" s="1">
        <v>43057</v>
      </c>
      <c r="H911" s="6">
        <f>YEAR(Table1[[#This Row],[OrderDate]])</f>
        <v>2017</v>
      </c>
      <c r="I911" s="6">
        <f>MONTH(Table1[[#This Row],[OrderDate]])</f>
        <v>11</v>
      </c>
      <c r="J911" s="1">
        <v>43064</v>
      </c>
      <c r="K911">
        <v>7</v>
      </c>
      <c r="L911" t="s">
        <v>2107</v>
      </c>
      <c r="M911" t="s">
        <v>190</v>
      </c>
      <c r="N911" t="s">
        <v>78</v>
      </c>
      <c r="O911" t="s">
        <v>79</v>
      </c>
      <c r="P911" t="str">
        <f>UPPER(Table1[[#This Row],[CustomerCountry]])</f>
        <v>UNITED KINGDOM</v>
      </c>
      <c r="Q911" t="s">
        <v>23</v>
      </c>
      <c r="R911" t="s">
        <v>24</v>
      </c>
      <c r="S911" t="s">
        <v>71</v>
      </c>
      <c r="T911" t="s">
        <v>26</v>
      </c>
      <c r="U911" t="s">
        <v>27</v>
      </c>
    </row>
    <row r="912" spans="1:21" x14ac:dyDescent="0.3">
      <c r="A912" t="s">
        <v>2108</v>
      </c>
      <c r="B912" t="str">
        <f>RIGHT(Table1[[#This Row],[OrderNo]],5)</f>
        <v>44935</v>
      </c>
      <c r="C912">
        <v>44935001</v>
      </c>
      <c r="D912">
        <v>1</v>
      </c>
      <c r="E912" s="2">
        <v>2171.29</v>
      </c>
      <c r="F912" s="2">
        <v>3578.27</v>
      </c>
      <c r="G912" s="1">
        <v>43057</v>
      </c>
      <c r="H912" s="6">
        <f>YEAR(Table1[[#This Row],[OrderDate]])</f>
        <v>2017</v>
      </c>
      <c r="I912" s="6">
        <f>MONTH(Table1[[#This Row],[OrderDate]])</f>
        <v>11</v>
      </c>
      <c r="J912" s="1">
        <v>43064</v>
      </c>
      <c r="K912">
        <v>7</v>
      </c>
      <c r="L912" t="s">
        <v>2109</v>
      </c>
      <c r="M912" t="s">
        <v>1657</v>
      </c>
      <c r="N912" t="s">
        <v>725</v>
      </c>
      <c r="O912" t="s">
        <v>32</v>
      </c>
      <c r="P912" t="str">
        <f>UPPER(Table1[[#This Row],[CustomerCountry]])</f>
        <v>FRANCE</v>
      </c>
      <c r="Q912" t="s">
        <v>23</v>
      </c>
      <c r="R912" t="s">
        <v>24</v>
      </c>
      <c r="S912" t="s">
        <v>71</v>
      </c>
      <c r="T912" t="s">
        <v>26</v>
      </c>
      <c r="U912" t="s">
        <v>27</v>
      </c>
    </row>
    <row r="913" spans="1:21" x14ac:dyDescent="0.3">
      <c r="A913" t="s">
        <v>2110</v>
      </c>
      <c r="B913" t="str">
        <f>RIGHT(Table1[[#This Row],[OrderNo]],5)</f>
        <v>44936</v>
      </c>
      <c r="C913">
        <v>44936001</v>
      </c>
      <c r="D913">
        <v>1</v>
      </c>
      <c r="E913" s="2">
        <v>2171.29</v>
      </c>
      <c r="F913" s="2">
        <v>3578.27</v>
      </c>
      <c r="G913" s="1">
        <v>43057</v>
      </c>
      <c r="H913" s="6">
        <f>YEAR(Table1[[#This Row],[OrderDate]])</f>
        <v>2017</v>
      </c>
      <c r="I913" s="6">
        <f>MONTH(Table1[[#This Row],[OrderDate]])</f>
        <v>11</v>
      </c>
      <c r="J913" s="1">
        <v>43062</v>
      </c>
      <c r="K913">
        <v>5</v>
      </c>
      <c r="L913" t="s">
        <v>2111</v>
      </c>
      <c r="M913" t="s">
        <v>895</v>
      </c>
      <c r="N913" t="s">
        <v>40</v>
      </c>
      <c r="O913" t="s">
        <v>41</v>
      </c>
      <c r="P913" t="str">
        <f>UPPER(Table1[[#This Row],[CustomerCountry]])</f>
        <v>UNITED STATES</v>
      </c>
      <c r="Q913" t="s">
        <v>23</v>
      </c>
      <c r="R913" t="s">
        <v>24</v>
      </c>
      <c r="S913" t="s">
        <v>71</v>
      </c>
      <c r="T913" t="s">
        <v>26</v>
      </c>
      <c r="U913" t="s">
        <v>27</v>
      </c>
    </row>
    <row r="914" spans="1:21" x14ac:dyDescent="0.3">
      <c r="A914" t="s">
        <v>2112</v>
      </c>
      <c r="B914" t="str">
        <f>RIGHT(Table1[[#This Row],[OrderNo]],5)</f>
        <v>44937</v>
      </c>
      <c r="C914">
        <v>44937001</v>
      </c>
      <c r="D914">
        <v>1</v>
      </c>
      <c r="E914" s="2">
        <v>2171.29</v>
      </c>
      <c r="F914" s="2">
        <v>3578.27</v>
      </c>
      <c r="G914" s="1">
        <v>43057</v>
      </c>
      <c r="H914" s="6">
        <f>YEAR(Table1[[#This Row],[OrderDate]])</f>
        <v>2017</v>
      </c>
      <c r="I914" s="6">
        <f>MONTH(Table1[[#This Row],[OrderDate]])</f>
        <v>11</v>
      </c>
      <c r="J914" s="1">
        <v>43064</v>
      </c>
      <c r="K914">
        <v>7</v>
      </c>
      <c r="L914" t="s">
        <v>2113</v>
      </c>
      <c r="M914" t="s">
        <v>2114</v>
      </c>
      <c r="N914" t="s">
        <v>2115</v>
      </c>
      <c r="O914" t="s">
        <v>0</v>
      </c>
      <c r="P914" t="str">
        <f>UPPER(Table1[[#This Row],[CustomerCountry]])</f>
        <v>CANADA</v>
      </c>
      <c r="Q914" t="s">
        <v>23</v>
      </c>
      <c r="R914" t="s">
        <v>24</v>
      </c>
      <c r="S914" t="s">
        <v>55</v>
      </c>
      <c r="T914" t="s">
        <v>26</v>
      </c>
      <c r="U914" t="s">
        <v>27</v>
      </c>
    </row>
    <row r="915" spans="1:21" x14ac:dyDescent="0.3">
      <c r="A915" t="s">
        <v>2116</v>
      </c>
      <c r="B915" t="str">
        <f>RIGHT(Table1[[#This Row],[OrderNo]],5)</f>
        <v>44938</v>
      </c>
      <c r="C915">
        <v>44938001</v>
      </c>
      <c r="D915">
        <v>1</v>
      </c>
      <c r="E915" s="2">
        <v>2171.29</v>
      </c>
      <c r="F915" s="2">
        <v>3578.27</v>
      </c>
      <c r="G915" s="1">
        <v>43057</v>
      </c>
      <c r="H915" s="6">
        <f>YEAR(Table1[[#This Row],[OrderDate]])</f>
        <v>2017</v>
      </c>
      <c r="I915" s="6">
        <f>MONTH(Table1[[#This Row],[OrderDate]])</f>
        <v>11</v>
      </c>
      <c r="J915" s="1">
        <v>43062</v>
      </c>
      <c r="K915">
        <v>5</v>
      </c>
      <c r="L915" t="s">
        <v>2117</v>
      </c>
      <c r="M915" t="s">
        <v>363</v>
      </c>
      <c r="N915" t="s">
        <v>115</v>
      </c>
      <c r="O915" t="s">
        <v>41</v>
      </c>
      <c r="P915" t="str">
        <f>UPPER(Table1[[#This Row],[CustomerCountry]])</f>
        <v>UNITED STATES</v>
      </c>
      <c r="Q915" t="s">
        <v>23</v>
      </c>
      <c r="R915" t="s">
        <v>24</v>
      </c>
      <c r="S915" t="s">
        <v>88</v>
      </c>
      <c r="T915" t="s">
        <v>26</v>
      </c>
      <c r="U915" t="s">
        <v>27</v>
      </c>
    </row>
    <row r="916" spans="1:21" x14ac:dyDescent="0.3">
      <c r="A916" t="s">
        <v>2118</v>
      </c>
      <c r="B916" t="str">
        <f>RIGHT(Table1[[#This Row],[OrderNo]],5)</f>
        <v>44939</v>
      </c>
      <c r="C916">
        <v>44939001</v>
      </c>
      <c r="D916">
        <v>1</v>
      </c>
      <c r="E916" s="2">
        <v>2171.29</v>
      </c>
      <c r="F916" s="2">
        <v>3578.27</v>
      </c>
      <c r="G916" s="1">
        <v>43057</v>
      </c>
      <c r="H916" s="6">
        <f>YEAR(Table1[[#This Row],[OrderDate]])</f>
        <v>2017</v>
      </c>
      <c r="I916" s="6">
        <f>MONTH(Table1[[#This Row],[OrderDate]])</f>
        <v>11</v>
      </c>
      <c r="J916" s="1">
        <v>43061</v>
      </c>
      <c r="K916">
        <v>4</v>
      </c>
      <c r="L916" t="s">
        <v>2119</v>
      </c>
      <c r="M916" t="s">
        <v>91</v>
      </c>
      <c r="N916" t="s">
        <v>40</v>
      </c>
      <c r="O916" t="s">
        <v>41</v>
      </c>
      <c r="P916" t="str">
        <f>UPPER(Table1[[#This Row],[CustomerCountry]])</f>
        <v>UNITED STATES</v>
      </c>
      <c r="Q916" t="s">
        <v>23</v>
      </c>
      <c r="R916" t="s">
        <v>24</v>
      </c>
      <c r="S916" t="s">
        <v>88</v>
      </c>
      <c r="T916" t="s">
        <v>26</v>
      </c>
      <c r="U916" t="s">
        <v>27</v>
      </c>
    </row>
    <row r="917" spans="1:21" x14ac:dyDescent="0.3">
      <c r="A917" t="s">
        <v>2120</v>
      </c>
      <c r="B917" t="str">
        <f>RIGHT(Table1[[#This Row],[OrderNo]],5)</f>
        <v>44940</v>
      </c>
      <c r="C917">
        <v>44940001</v>
      </c>
      <c r="D917">
        <v>1</v>
      </c>
      <c r="E917" s="2">
        <v>2171.29</v>
      </c>
      <c r="F917" s="2">
        <v>3578.27</v>
      </c>
      <c r="G917" s="1">
        <v>43057</v>
      </c>
      <c r="H917" s="6">
        <f>YEAR(Table1[[#This Row],[OrderDate]])</f>
        <v>2017</v>
      </c>
      <c r="I917" s="6">
        <f>MONTH(Table1[[#This Row],[OrderDate]])</f>
        <v>11</v>
      </c>
      <c r="J917" s="1">
        <v>43067</v>
      </c>
      <c r="K917">
        <v>10</v>
      </c>
      <c r="L917" t="s">
        <v>2121</v>
      </c>
      <c r="M917" t="s">
        <v>367</v>
      </c>
      <c r="N917" t="s">
        <v>63</v>
      </c>
      <c r="O917" t="s">
        <v>52</v>
      </c>
      <c r="P917" t="str">
        <f>UPPER(Table1[[#This Row],[CustomerCountry]])</f>
        <v>AUSTRALIA</v>
      </c>
      <c r="Q917" t="s">
        <v>23</v>
      </c>
      <c r="R917" t="s">
        <v>24</v>
      </c>
      <c r="S917" t="s">
        <v>55</v>
      </c>
      <c r="T917" t="s">
        <v>26</v>
      </c>
      <c r="U917" t="s">
        <v>27</v>
      </c>
    </row>
    <row r="918" spans="1:21" x14ac:dyDescent="0.3">
      <c r="A918" t="s">
        <v>2122</v>
      </c>
      <c r="B918" t="str">
        <f>RIGHT(Table1[[#This Row],[OrderNo]],5)</f>
        <v>44941</v>
      </c>
      <c r="C918">
        <v>44941001</v>
      </c>
      <c r="D918">
        <v>1</v>
      </c>
      <c r="E918" s="2">
        <v>2171.29</v>
      </c>
      <c r="F918" s="2">
        <v>3578.27</v>
      </c>
      <c r="G918" s="1">
        <v>43057</v>
      </c>
      <c r="H918" s="6">
        <f>YEAR(Table1[[#This Row],[OrderDate]])</f>
        <v>2017</v>
      </c>
      <c r="I918" s="6">
        <f>MONTH(Table1[[#This Row],[OrderDate]])</f>
        <v>11</v>
      </c>
      <c r="J918" s="1">
        <v>43063</v>
      </c>
      <c r="K918">
        <v>6</v>
      </c>
      <c r="L918" t="s">
        <v>2123</v>
      </c>
      <c r="M918" t="s">
        <v>747</v>
      </c>
      <c r="N918" t="s">
        <v>51</v>
      </c>
      <c r="O918" t="s">
        <v>52</v>
      </c>
      <c r="P918" t="str">
        <f>UPPER(Table1[[#This Row],[CustomerCountry]])</f>
        <v>AUSTRALIA</v>
      </c>
      <c r="Q918" t="s">
        <v>23</v>
      </c>
      <c r="R918" t="s">
        <v>24</v>
      </c>
      <c r="S918" t="s">
        <v>25</v>
      </c>
      <c r="T918" t="s">
        <v>26</v>
      </c>
      <c r="U918" t="s">
        <v>27</v>
      </c>
    </row>
    <row r="919" spans="1:21" x14ac:dyDescent="0.3">
      <c r="A919" t="s">
        <v>2124</v>
      </c>
      <c r="B919" t="str">
        <f>RIGHT(Table1[[#This Row],[OrderNo]],5)</f>
        <v>44942</v>
      </c>
      <c r="C919">
        <v>44942001</v>
      </c>
      <c r="D919">
        <v>1</v>
      </c>
      <c r="E919" s="2">
        <v>2171.29</v>
      </c>
      <c r="F919" s="2">
        <v>3578.27</v>
      </c>
      <c r="G919" s="1">
        <v>43057</v>
      </c>
      <c r="H919" s="6">
        <f>YEAR(Table1[[#This Row],[OrderDate]])</f>
        <v>2017</v>
      </c>
      <c r="I919" s="6">
        <f>MONTH(Table1[[#This Row],[OrderDate]])</f>
        <v>11</v>
      </c>
      <c r="J919" s="1">
        <v>43065</v>
      </c>
      <c r="K919">
        <v>8</v>
      </c>
      <c r="L919" t="s">
        <v>2125</v>
      </c>
      <c r="M919" t="s">
        <v>233</v>
      </c>
      <c r="N919" t="s">
        <v>106</v>
      </c>
      <c r="O919" t="s">
        <v>52</v>
      </c>
      <c r="P919" t="str">
        <f>UPPER(Table1[[#This Row],[CustomerCountry]])</f>
        <v>AUSTRALIA</v>
      </c>
      <c r="Q919" t="s">
        <v>23</v>
      </c>
      <c r="R919" t="s">
        <v>24</v>
      </c>
      <c r="S919" t="s">
        <v>25</v>
      </c>
      <c r="T919" t="s">
        <v>26</v>
      </c>
      <c r="U919" t="s">
        <v>27</v>
      </c>
    </row>
    <row r="920" spans="1:21" x14ac:dyDescent="0.3">
      <c r="A920" t="s">
        <v>2126</v>
      </c>
      <c r="B920" t="str">
        <f>RIGHT(Table1[[#This Row],[OrderNo]],5)</f>
        <v>44943</v>
      </c>
      <c r="C920">
        <v>44943001</v>
      </c>
      <c r="D920">
        <v>1</v>
      </c>
      <c r="E920" s="2">
        <v>413.15</v>
      </c>
      <c r="F920" s="2">
        <v>699.1</v>
      </c>
      <c r="G920" s="1">
        <v>43057</v>
      </c>
      <c r="H920" s="6">
        <f>YEAR(Table1[[#This Row],[OrderDate]])</f>
        <v>2017</v>
      </c>
      <c r="I920" s="6">
        <f>MONTH(Table1[[#This Row],[OrderDate]])</f>
        <v>11</v>
      </c>
      <c r="J920" s="1">
        <v>43061</v>
      </c>
      <c r="K920">
        <v>4</v>
      </c>
      <c r="L920" t="s">
        <v>2127</v>
      </c>
      <c r="M920" t="s">
        <v>62</v>
      </c>
      <c r="N920" t="s">
        <v>63</v>
      </c>
      <c r="O920" t="s">
        <v>52</v>
      </c>
      <c r="P920" t="str">
        <f>UPPER(Table1[[#This Row],[CustomerCountry]])</f>
        <v>AUSTRALIA</v>
      </c>
      <c r="Q920" t="s">
        <v>23</v>
      </c>
      <c r="R920" t="s">
        <v>24</v>
      </c>
      <c r="S920" t="s">
        <v>80</v>
      </c>
      <c r="T920" t="s">
        <v>26</v>
      </c>
      <c r="U920" t="s">
        <v>47</v>
      </c>
    </row>
    <row r="921" spans="1:21" x14ac:dyDescent="0.3">
      <c r="A921" t="s">
        <v>2128</v>
      </c>
      <c r="B921" t="str">
        <f>RIGHT(Table1[[#This Row],[OrderNo]],5)</f>
        <v>44944</v>
      </c>
      <c r="C921">
        <v>44944001</v>
      </c>
      <c r="D921">
        <v>1</v>
      </c>
      <c r="E921" s="2">
        <v>413.15</v>
      </c>
      <c r="F921" s="2">
        <v>699.1</v>
      </c>
      <c r="G921" s="1">
        <v>43057</v>
      </c>
      <c r="H921" s="6">
        <f>YEAR(Table1[[#This Row],[OrderDate]])</f>
        <v>2017</v>
      </c>
      <c r="I921" s="6">
        <f>MONTH(Table1[[#This Row],[OrderDate]])</f>
        <v>11</v>
      </c>
      <c r="J921" s="1">
        <v>43066</v>
      </c>
      <c r="K921">
        <v>9</v>
      </c>
      <c r="L921" t="s">
        <v>2129</v>
      </c>
      <c r="M921" t="s">
        <v>491</v>
      </c>
      <c r="N921" t="s">
        <v>59</v>
      </c>
      <c r="O921" t="s">
        <v>52</v>
      </c>
      <c r="P921" t="str">
        <f>UPPER(Table1[[#This Row],[CustomerCountry]])</f>
        <v>AUSTRALIA</v>
      </c>
      <c r="Q921" t="s">
        <v>23</v>
      </c>
      <c r="R921" t="s">
        <v>24</v>
      </c>
      <c r="S921" t="s">
        <v>131</v>
      </c>
      <c r="T921" t="s">
        <v>1</v>
      </c>
      <c r="U921" t="s">
        <v>47</v>
      </c>
    </row>
    <row r="922" spans="1:21" x14ac:dyDescent="0.3">
      <c r="A922" t="s">
        <v>2130</v>
      </c>
      <c r="B922" t="str">
        <f>RIGHT(Table1[[#This Row],[OrderNo]],5)</f>
        <v>44945</v>
      </c>
      <c r="C922">
        <v>44945001</v>
      </c>
      <c r="D922">
        <v>1</v>
      </c>
      <c r="E922" s="2">
        <v>413.15</v>
      </c>
      <c r="F922" s="2">
        <v>699.1</v>
      </c>
      <c r="G922" s="1">
        <v>43057</v>
      </c>
      <c r="H922" s="6">
        <f>YEAR(Table1[[#This Row],[OrderDate]])</f>
        <v>2017</v>
      </c>
      <c r="I922" s="6">
        <f>MONTH(Table1[[#This Row],[OrderDate]])</f>
        <v>11</v>
      </c>
      <c r="J922" s="1">
        <v>43063</v>
      </c>
      <c r="K922">
        <v>6</v>
      </c>
      <c r="L922" t="s">
        <v>2131</v>
      </c>
      <c r="M922" t="s">
        <v>565</v>
      </c>
      <c r="N922" t="s">
        <v>51</v>
      </c>
      <c r="O922" t="s">
        <v>52</v>
      </c>
      <c r="P922" t="str">
        <f>UPPER(Table1[[#This Row],[CustomerCountry]])</f>
        <v>AUSTRALIA</v>
      </c>
      <c r="Q922" t="s">
        <v>23</v>
      </c>
      <c r="R922" t="s">
        <v>24</v>
      </c>
      <c r="S922" t="s">
        <v>492</v>
      </c>
      <c r="T922" t="s">
        <v>26</v>
      </c>
      <c r="U922" t="s">
        <v>47</v>
      </c>
    </row>
    <row r="923" spans="1:21" x14ac:dyDescent="0.3">
      <c r="A923" t="s">
        <v>2132</v>
      </c>
      <c r="B923" t="str">
        <f>RIGHT(Table1[[#This Row],[OrderNo]],5)</f>
        <v>44946</v>
      </c>
      <c r="C923">
        <v>44946001</v>
      </c>
      <c r="D923">
        <v>1</v>
      </c>
      <c r="E923" s="2">
        <v>1898.09</v>
      </c>
      <c r="F923" s="2">
        <v>3374.99</v>
      </c>
      <c r="G923" s="1">
        <v>43057</v>
      </c>
      <c r="H923" s="6">
        <f>YEAR(Table1[[#This Row],[OrderDate]])</f>
        <v>2017</v>
      </c>
      <c r="I923" s="6">
        <f>MONTH(Table1[[#This Row],[OrderDate]])</f>
        <v>11</v>
      </c>
      <c r="J923" s="1">
        <v>43063</v>
      </c>
      <c r="K923">
        <v>6</v>
      </c>
      <c r="L923" t="s">
        <v>2133</v>
      </c>
      <c r="M923" t="s">
        <v>167</v>
      </c>
      <c r="N923" t="s">
        <v>63</v>
      </c>
      <c r="O923" t="s">
        <v>52</v>
      </c>
      <c r="P923" t="str">
        <f>UPPER(Table1[[#This Row],[CustomerCountry]])</f>
        <v>AUSTRALIA</v>
      </c>
      <c r="Q923" t="s">
        <v>23</v>
      </c>
      <c r="R923" t="s">
        <v>33</v>
      </c>
      <c r="S923" t="s">
        <v>435</v>
      </c>
      <c r="T923" t="s">
        <v>1</v>
      </c>
      <c r="U923" t="s">
        <v>36</v>
      </c>
    </row>
    <row r="924" spans="1:21" x14ac:dyDescent="0.3">
      <c r="A924" t="s">
        <v>2134</v>
      </c>
      <c r="B924" t="str">
        <f>RIGHT(Table1[[#This Row],[OrderNo]],5)</f>
        <v>44947</v>
      </c>
      <c r="C924">
        <v>44947001</v>
      </c>
      <c r="D924">
        <v>1</v>
      </c>
      <c r="E924" s="2">
        <v>1912.15</v>
      </c>
      <c r="F924" s="2">
        <v>3399.99</v>
      </c>
      <c r="G924" s="1">
        <v>43057</v>
      </c>
      <c r="H924" s="6">
        <f>YEAR(Table1[[#This Row],[OrderDate]])</f>
        <v>2017</v>
      </c>
      <c r="I924" s="6">
        <f>MONTH(Table1[[#This Row],[OrderDate]])</f>
        <v>11</v>
      </c>
      <c r="J924" s="1">
        <v>43063</v>
      </c>
      <c r="K924">
        <v>6</v>
      </c>
      <c r="L924" t="s">
        <v>2135</v>
      </c>
      <c r="M924" t="s">
        <v>747</v>
      </c>
      <c r="N924" t="s">
        <v>51</v>
      </c>
      <c r="O924" t="s">
        <v>52</v>
      </c>
      <c r="P924" t="str">
        <f>UPPER(Table1[[#This Row],[CustomerCountry]])</f>
        <v>AUSTRALIA</v>
      </c>
      <c r="Q924" t="s">
        <v>23</v>
      </c>
      <c r="R924" t="s">
        <v>33</v>
      </c>
      <c r="S924" t="s">
        <v>34</v>
      </c>
      <c r="T924" t="s">
        <v>35</v>
      </c>
      <c r="U924" t="s">
        <v>36</v>
      </c>
    </row>
    <row r="925" spans="1:21" x14ac:dyDescent="0.3">
      <c r="A925" t="s">
        <v>2136</v>
      </c>
      <c r="B925" t="str">
        <f>RIGHT(Table1[[#This Row],[OrderNo]],5)</f>
        <v>44948</v>
      </c>
      <c r="C925">
        <v>44948001</v>
      </c>
      <c r="D925">
        <v>1</v>
      </c>
      <c r="E925" s="2">
        <v>2171.29</v>
      </c>
      <c r="F925" s="2">
        <v>3578.27</v>
      </c>
      <c r="G925" s="1">
        <v>43058</v>
      </c>
      <c r="H925" s="6">
        <f>YEAR(Table1[[#This Row],[OrderDate]])</f>
        <v>2017</v>
      </c>
      <c r="I925" s="6">
        <f>MONTH(Table1[[#This Row],[OrderDate]])</f>
        <v>11</v>
      </c>
      <c r="J925" s="1">
        <v>43063</v>
      </c>
      <c r="K925">
        <v>5</v>
      </c>
      <c r="L925" t="s">
        <v>2137</v>
      </c>
      <c r="M925" t="s">
        <v>2138</v>
      </c>
      <c r="N925" t="s">
        <v>214</v>
      </c>
      <c r="O925" t="s">
        <v>32</v>
      </c>
      <c r="P925" t="str">
        <f>UPPER(Table1[[#This Row],[CustomerCountry]])</f>
        <v>FRANCE</v>
      </c>
      <c r="Q925" t="s">
        <v>23</v>
      </c>
      <c r="R925" t="s">
        <v>24</v>
      </c>
      <c r="S925" t="s">
        <v>71</v>
      </c>
      <c r="T925" t="s">
        <v>26</v>
      </c>
      <c r="U925" t="s">
        <v>27</v>
      </c>
    </row>
    <row r="926" spans="1:21" x14ac:dyDescent="0.3">
      <c r="A926" t="s">
        <v>2139</v>
      </c>
      <c r="B926" t="str">
        <f>RIGHT(Table1[[#This Row],[OrderNo]],5)</f>
        <v>44949</v>
      </c>
      <c r="C926">
        <v>44949001</v>
      </c>
      <c r="D926">
        <v>1</v>
      </c>
      <c r="E926" s="2">
        <v>1898.09</v>
      </c>
      <c r="F926" s="2">
        <v>3374.99</v>
      </c>
      <c r="G926" s="1">
        <v>43058</v>
      </c>
      <c r="H926" s="6">
        <f>YEAR(Table1[[#This Row],[OrderDate]])</f>
        <v>2017</v>
      </c>
      <c r="I926" s="6">
        <f>MONTH(Table1[[#This Row],[OrderDate]])</f>
        <v>11</v>
      </c>
      <c r="J926" s="1">
        <v>43064</v>
      </c>
      <c r="K926">
        <v>6</v>
      </c>
      <c r="L926" t="s">
        <v>2140</v>
      </c>
      <c r="M926" t="s">
        <v>1586</v>
      </c>
      <c r="N926" t="s">
        <v>282</v>
      </c>
      <c r="O926" t="s">
        <v>96</v>
      </c>
      <c r="P926" t="str">
        <f>UPPER(Table1[[#This Row],[CustomerCountry]])</f>
        <v>GERMANY</v>
      </c>
      <c r="Q926" t="s">
        <v>23</v>
      </c>
      <c r="R926" t="s">
        <v>33</v>
      </c>
      <c r="S926" t="s">
        <v>435</v>
      </c>
      <c r="T926" t="s">
        <v>1</v>
      </c>
      <c r="U926" t="s">
        <v>36</v>
      </c>
    </row>
    <row r="927" spans="1:21" x14ac:dyDescent="0.3">
      <c r="A927" t="s">
        <v>2141</v>
      </c>
      <c r="B927" t="str">
        <f>RIGHT(Table1[[#This Row],[OrderNo]],5)</f>
        <v>44950</v>
      </c>
      <c r="C927">
        <v>44950001</v>
      </c>
      <c r="D927">
        <v>1</v>
      </c>
      <c r="E927" s="2">
        <v>2171.29</v>
      </c>
      <c r="F927" s="2">
        <v>3578.27</v>
      </c>
      <c r="G927" s="1">
        <v>43058</v>
      </c>
      <c r="H927" s="6">
        <f>YEAR(Table1[[#This Row],[OrderDate]])</f>
        <v>2017</v>
      </c>
      <c r="I927" s="6">
        <f>MONTH(Table1[[#This Row],[OrderDate]])</f>
        <v>11</v>
      </c>
      <c r="J927" s="1">
        <v>43063</v>
      </c>
      <c r="K927">
        <v>5</v>
      </c>
      <c r="L927" t="s">
        <v>2142</v>
      </c>
      <c r="M927" t="s">
        <v>407</v>
      </c>
      <c r="N927" t="s">
        <v>45</v>
      </c>
      <c r="O927" t="s">
        <v>41</v>
      </c>
      <c r="P927" t="str">
        <f>UPPER(Table1[[#This Row],[CustomerCountry]])</f>
        <v>UNITED STATES</v>
      </c>
      <c r="Q927" t="s">
        <v>23</v>
      </c>
      <c r="R927" t="s">
        <v>24</v>
      </c>
      <c r="S927" t="s">
        <v>84</v>
      </c>
      <c r="T927" t="s">
        <v>26</v>
      </c>
      <c r="U927" t="s">
        <v>27</v>
      </c>
    </row>
    <row r="928" spans="1:21" x14ac:dyDescent="0.3">
      <c r="A928" t="s">
        <v>2143</v>
      </c>
      <c r="B928" t="str">
        <f>RIGHT(Table1[[#This Row],[OrderNo]],5)</f>
        <v>44951</v>
      </c>
      <c r="C928">
        <v>44951001</v>
      </c>
      <c r="D928">
        <v>1</v>
      </c>
      <c r="E928" s="2">
        <v>2171.29</v>
      </c>
      <c r="F928" s="2">
        <v>3578.27</v>
      </c>
      <c r="G928" s="1">
        <v>43058</v>
      </c>
      <c r="H928" s="6">
        <f>YEAR(Table1[[#This Row],[OrderDate]])</f>
        <v>2017</v>
      </c>
      <c r="I928" s="6">
        <f>MONTH(Table1[[#This Row],[OrderDate]])</f>
        <v>11</v>
      </c>
      <c r="J928" s="1">
        <v>43062</v>
      </c>
      <c r="K928">
        <v>4</v>
      </c>
      <c r="L928" t="s">
        <v>2144</v>
      </c>
      <c r="M928" t="s">
        <v>44</v>
      </c>
      <c r="N928" t="s">
        <v>45</v>
      </c>
      <c r="O928" t="s">
        <v>41</v>
      </c>
      <c r="P928" t="str">
        <f>UPPER(Table1[[#This Row],[CustomerCountry]])</f>
        <v>UNITED STATES</v>
      </c>
      <c r="Q928" t="s">
        <v>23</v>
      </c>
      <c r="R928" t="s">
        <v>24</v>
      </c>
      <c r="S928" t="s">
        <v>55</v>
      </c>
      <c r="T928" t="s">
        <v>26</v>
      </c>
      <c r="U928" t="s">
        <v>27</v>
      </c>
    </row>
    <row r="929" spans="1:21" x14ac:dyDescent="0.3">
      <c r="A929" t="s">
        <v>2145</v>
      </c>
      <c r="B929" t="str">
        <f>RIGHT(Table1[[#This Row],[OrderNo]],5)</f>
        <v>44952</v>
      </c>
      <c r="C929">
        <v>44952001</v>
      </c>
      <c r="D929">
        <v>1</v>
      </c>
      <c r="E929" s="2">
        <v>1898.09</v>
      </c>
      <c r="F929" s="2">
        <v>3374.99</v>
      </c>
      <c r="G929" s="1">
        <v>43058</v>
      </c>
      <c r="H929" s="6">
        <f>YEAR(Table1[[#This Row],[OrderDate]])</f>
        <v>2017</v>
      </c>
      <c r="I929" s="6">
        <f>MONTH(Table1[[#This Row],[OrderDate]])</f>
        <v>11</v>
      </c>
      <c r="J929" s="1">
        <v>43066</v>
      </c>
      <c r="K929">
        <v>8</v>
      </c>
      <c r="L929" t="s">
        <v>2146</v>
      </c>
      <c r="M929" t="s">
        <v>70</v>
      </c>
      <c r="N929" t="s">
        <v>45</v>
      </c>
      <c r="O929" t="s">
        <v>41</v>
      </c>
      <c r="P929" t="str">
        <f>UPPER(Table1[[#This Row],[CustomerCountry]])</f>
        <v>UNITED STATES</v>
      </c>
      <c r="Q929" t="s">
        <v>23</v>
      </c>
      <c r="R929" t="s">
        <v>33</v>
      </c>
      <c r="S929" t="s">
        <v>435</v>
      </c>
      <c r="T929" t="s">
        <v>1</v>
      </c>
      <c r="U929" t="s">
        <v>36</v>
      </c>
    </row>
    <row r="930" spans="1:21" x14ac:dyDescent="0.3">
      <c r="A930" t="s">
        <v>2147</v>
      </c>
      <c r="B930" t="str">
        <f>RIGHT(Table1[[#This Row],[OrderNo]],5)</f>
        <v>44953</v>
      </c>
      <c r="C930">
        <v>44953001</v>
      </c>
      <c r="D930">
        <v>1</v>
      </c>
      <c r="E930" s="2">
        <v>2171.29</v>
      </c>
      <c r="F930" s="2">
        <v>3578.27</v>
      </c>
      <c r="G930" s="1">
        <v>43058</v>
      </c>
      <c r="H930" s="6">
        <f>YEAR(Table1[[#This Row],[OrderDate]])</f>
        <v>2017</v>
      </c>
      <c r="I930" s="6">
        <f>MONTH(Table1[[#This Row],[OrderDate]])</f>
        <v>11</v>
      </c>
      <c r="J930" s="1">
        <v>43060</v>
      </c>
      <c r="K930">
        <v>2</v>
      </c>
      <c r="L930" t="s">
        <v>2148</v>
      </c>
      <c r="M930" t="s">
        <v>2149</v>
      </c>
      <c r="N930" t="s">
        <v>2150</v>
      </c>
      <c r="O930" t="s">
        <v>41</v>
      </c>
      <c r="P930" t="str">
        <f>UPPER(Table1[[#This Row],[CustomerCountry]])</f>
        <v>UNITED STATES</v>
      </c>
      <c r="Q930" t="s">
        <v>23</v>
      </c>
      <c r="R930" t="s">
        <v>24</v>
      </c>
      <c r="S930" t="s">
        <v>71</v>
      </c>
      <c r="T930" t="s">
        <v>26</v>
      </c>
      <c r="U930" t="s">
        <v>27</v>
      </c>
    </row>
    <row r="931" spans="1:21" x14ac:dyDescent="0.3">
      <c r="A931" t="s">
        <v>2151</v>
      </c>
      <c r="B931" t="str">
        <f>RIGHT(Table1[[#This Row],[OrderNo]],5)</f>
        <v>44954</v>
      </c>
      <c r="C931">
        <v>44954001</v>
      </c>
      <c r="D931">
        <v>1</v>
      </c>
      <c r="E931" s="2">
        <v>2171.29</v>
      </c>
      <c r="F931" s="2">
        <v>3578.27</v>
      </c>
      <c r="G931" s="1">
        <v>43058</v>
      </c>
      <c r="H931" s="6">
        <f>YEAR(Table1[[#This Row],[OrderDate]])</f>
        <v>2017</v>
      </c>
      <c r="I931" s="6">
        <f>MONTH(Table1[[#This Row],[OrderDate]])</f>
        <v>11</v>
      </c>
      <c r="J931" s="1">
        <v>43060</v>
      </c>
      <c r="K931">
        <v>2</v>
      </c>
      <c r="L931" t="s">
        <v>2152</v>
      </c>
      <c r="M931" t="s">
        <v>401</v>
      </c>
      <c r="N931" t="s">
        <v>45</v>
      </c>
      <c r="O931" t="s">
        <v>41</v>
      </c>
      <c r="P931" t="str">
        <f>UPPER(Table1[[#This Row],[CustomerCountry]])</f>
        <v>UNITED STATES</v>
      </c>
      <c r="Q931" t="s">
        <v>23</v>
      </c>
      <c r="R931" t="s">
        <v>24</v>
      </c>
      <c r="S931" t="s">
        <v>25</v>
      </c>
      <c r="T931" t="s">
        <v>26</v>
      </c>
      <c r="U931" t="s">
        <v>27</v>
      </c>
    </row>
    <row r="932" spans="1:21" x14ac:dyDescent="0.3">
      <c r="A932" t="s">
        <v>2153</v>
      </c>
      <c r="B932" t="str">
        <f>RIGHT(Table1[[#This Row],[OrderNo]],5)</f>
        <v>44955</v>
      </c>
      <c r="C932">
        <v>44955001</v>
      </c>
      <c r="D932">
        <v>1</v>
      </c>
      <c r="E932" s="2">
        <v>413.15</v>
      </c>
      <c r="F932" s="2">
        <v>699.1</v>
      </c>
      <c r="G932" s="1">
        <v>43058</v>
      </c>
      <c r="H932" s="6">
        <f>YEAR(Table1[[#This Row],[OrderDate]])</f>
        <v>2017</v>
      </c>
      <c r="I932" s="6">
        <f>MONTH(Table1[[#This Row],[OrderDate]])</f>
        <v>11</v>
      </c>
      <c r="J932" s="1">
        <v>43063</v>
      </c>
      <c r="K932">
        <v>5</v>
      </c>
      <c r="L932" t="s">
        <v>2154</v>
      </c>
      <c r="M932" t="s">
        <v>105</v>
      </c>
      <c r="N932" t="s">
        <v>106</v>
      </c>
      <c r="O932" t="s">
        <v>52</v>
      </c>
      <c r="P932" t="str">
        <f>UPPER(Table1[[#This Row],[CustomerCountry]])</f>
        <v>AUSTRALIA</v>
      </c>
      <c r="Q932" t="s">
        <v>23</v>
      </c>
      <c r="R932" t="s">
        <v>24</v>
      </c>
      <c r="S932" t="s">
        <v>337</v>
      </c>
      <c r="T932" t="s">
        <v>1</v>
      </c>
      <c r="U932" t="s">
        <v>47</v>
      </c>
    </row>
    <row r="933" spans="1:21" x14ac:dyDescent="0.3">
      <c r="A933" t="s">
        <v>2155</v>
      </c>
      <c r="B933" t="str">
        <f>RIGHT(Table1[[#This Row],[OrderNo]],5)</f>
        <v>44956</v>
      </c>
      <c r="C933">
        <v>44956001</v>
      </c>
      <c r="D933">
        <v>1</v>
      </c>
      <c r="E933" s="2">
        <v>1898.09</v>
      </c>
      <c r="F933" s="2">
        <v>3374.99</v>
      </c>
      <c r="G933" s="1">
        <v>43058</v>
      </c>
      <c r="H933" s="6">
        <f>YEAR(Table1[[#This Row],[OrderDate]])</f>
        <v>2017</v>
      </c>
      <c r="I933" s="6">
        <f>MONTH(Table1[[#This Row],[OrderDate]])</f>
        <v>11</v>
      </c>
      <c r="J933" s="1">
        <v>43065</v>
      </c>
      <c r="K933">
        <v>7</v>
      </c>
      <c r="L933" t="s">
        <v>2156</v>
      </c>
      <c r="M933" t="s">
        <v>244</v>
      </c>
      <c r="N933" t="s">
        <v>106</v>
      </c>
      <c r="O933" t="s">
        <v>52</v>
      </c>
      <c r="P933" t="str">
        <f>UPPER(Table1[[#This Row],[CustomerCountry]])</f>
        <v>AUSTRALIA</v>
      </c>
      <c r="Q933" t="s">
        <v>23</v>
      </c>
      <c r="R933" t="s">
        <v>33</v>
      </c>
      <c r="S933" t="s">
        <v>64</v>
      </c>
      <c r="T933" t="s">
        <v>1</v>
      </c>
      <c r="U933" t="s">
        <v>36</v>
      </c>
    </row>
    <row r="934" spans="1:21" x14ac:dyDescent="0.3">
      <c r="A934" t="s">
        <v>2157</v>
      </c>
      <c r="B934" t="str">
        <f>RIGHT(Table1[[#This Row],[OrderNo]],5)</f>
        <v>44957</v>
      </c>
      <c r="C934">
        <v>44957001</v>
      </c>
      <c r="D934">
        <v>1</v>
      </c>
      <c r="E934" s="2">
        <v>2171.29</v>
      </c>
      <c r="F934" s="2">
        <v>3578.27</v>
      </c>
      <c r="G934" s="1">
        <v>43059</v>
      </c>
      <c r="H934" s="6">
        <f>YEAR(Table1[[#This Row],[OrderDate]])</f>
        <v>2017</v>
      </c>
      <c r="I934" s="6">
        <f>MONTH(Table1[[#This Row],[OrderDate]])</f>
        <v>11</v>
      </c>
      <c r="J934" s="1">
        <v>43063</v>
      </c>
      <c r="K934">
        <v>4</v>
      </c>
      <c r="L934" t="s">
        <v>2158</v>
      </c>
      <c r="M934" t="s">
        <v>347</v>
      </c>
      <c r="N934" t="s">
        <v>22</v>
      </c>
      <c r="O934" t="s">
        <v>0</v>
      </c>
      <c r="P934" t="str">
        <f>UPPER(Table1[[#This Row],[CustomerCountry]])</f>
        <v>CANADA</v>
      </c>
      <c r="Q934" t="s">
        <v>23</v>
      </c>
      <c r="R934" t="s">
        <v>24</v>
      </c>
      <c r="S934" t="s">
        <v>25</v>
      </c>
      <c r="T934" t="s">
        <v>26</v>
      </c>
      <c r="U934" t="s">
        <v>27</v>
      </c>
    </row>
    <row r="935" spans="1:21" x14ac:dyDescent="0.3">
      <c r="A935" t="s">
        <v>2159</v>
      </c>
      <c r="B935" t="str">
        <f>RIGHT(Table1[[#This Row],[OrderNo]],5)</f>
        <v>44958</v>
      </c>
      <c r="C935">
        <v>44958001</v>
      </c>
      <c r="D935">
        <v>1</v>
      </c>
      <c r="E935" s="2">
        <v>413.15</v>
      </c>
      <c r="F935" s="2">
        <v>699.1</v>
      </c>
      <c r="G935" s="1">
        <v>43059</v>
      </c>
      <c r="H935" s="6">
        <f>YEAR(Table1[[#This Row],[OrderDate]])</f>
        <v>2017</v>
      </c>
      <c r="I935" s="6">
        <f>MONTH(Table1[[#This Row],[OrderDate]])</f>
        <v>11</v>
      </c>
      <c r="J935" s="1">
        <v>43062</v>
      </c>
      <c r="K935">
        <v>3</v>
      </c>
      <c r="L935" t="s">
        <v>2160</v>
      </c>
      <c r="M935" t="s">
        <v>190</v>
      </c>
      <c r="N935" t="s">
        <v>78</v>
      </c>
      <c r="O935" t="s">
        <v>79</v>
      </c>
      <c r="P935" t="str">
        <f>UPPER(Table1[[#This Row],[CustomerCountry]])</f>
        <v>UNITED KINGDOM</v>
      </c>
      <c r="Q935" t="s">
        <v>23</v>
      </c>
      <c r="R935" t="s">
        <v>24</v>
      </c>
      <c r="S935" t="s">
        <v>131</v>
      </c>
      <c r="T935" t="s">
        <v>1</v>
      </c>
      <c r="U935" t="s">
        <v>47</v>
      </c>
    </row>
    <row r="936" spans="1:21" x14ac:dyDescent="0.3">
      <c r="A936" t="s">
        <v>2161</v>
      </c>
      <c r="B936" t="str">
        <f>RIGHT(Table1[[#This Row],[OrderNo]],5)</f>
        <v>44959</v>
      </c>
      <c r="C936">
        <v>44959001</v>
      </c>
      <c r="D936">
        <v>1</v>
      </c>
      <c r="E936" s="2">
        <v>2171.29</v>
      </c>
      <c r="F936" s="2">
        <v>3578.27</v>
      </c>
      <c r="G936" s="1">
        <v>43059</v>
      </c>
      <c r="H936" s="6">
        <f>YEAR(Table1[[#This Row],[OrderDate]])</f>
        <v>2017</v>
      </c>
      <c r="I936" s="6">
        <f>MONTH(Table1[[#This Row],[OrderDate]])</f>
        <v>11</v>
      </c>
      <c r="J936" s="1">
        <v>43062</v>
      </c>
      <c r="K936">
        <v>3</v>
      </c>
      <c r="L936" t="s">
        <v>2162</v>
      </c>
      <c r="M936" t="s">
        <v>247</v>
      </c>
      <c r="N936" t="s">
        <v>45</v>
      </c>
      <c r="O936" t="s">
        <v>41</v>
      </c>
      <c r="P936" t="str">
        <f>UPPER(Table1[[#This Row],[CustomerCountry]])</f>
        <v>UNITED STATES</v>
      </c>
      <c r="Q936" t="s">
        <v>23</v>
      </c>
      <c r="R936" t="s">
        <v>24</v>
      </c>
      <c r="S936" t="s">
        <v>71</v>
      </c>
      <c r="T936" t="s">
        <v>26</v>
      </c>
      <c r="U936" t="s">
        <v>27</v>
      </c>
    </row>
    <row r="937" spans="1:21" x14ac:dyDescent="0.3">
      <c r="A937" t="s">
        <v>2163</v>
      </c>
      <c r="B937" t="str">
        <f>RIGHT(Table1[[#This Row],[OrderNo]],5)</f>
        <v>44960</v>
      </c>
      <c r="C937">
        <v>44960001</v>
      </c>
      <c r="D937">
        <v>1</v>
      </c>
      <c r="E937" s="2">
        <v>2171.29</v>
      </c>
      <c r="F937" s="2">
        <v>3578.27</v>
      </c>
      <c r="G937" s="1">
        <v>43059</v>
      </c>
      <c r="H937" s="6">
        <f>YEAR(Table1[[#This Row],[OrderDate]])</f>
        <v>2017</v>
      </c>
      <c r="I937" s="6">
        <f>MONTH(Table1[[#This Row],[OrderDate]])</f>
        <v>11</v>
      </c>
      <c r="J937" s="1">
        <v>43062</v>
      </c>
      <c r="K937">
        <v>3</v>
      </c>
      <c r="L937" t="s">
        <v>2164</v>
      </c>
      <c r="M937" t="s">
        <v>1108</v>
      </c>
      <c r="N937" t="s">
        <v>22</v>
      </c>
      <c r="O937" t="s">
        <v>0</v>
      </c>
      <c r="P937" t="str">
        <f>UPPER(Table1[[#This Row],[CustomerCountry]])</f>
        <v>CANADA</v>
      </c>
      <c r="Q937" t="s">
        <v>23</v>
      </c>
      <c r="R937" t="s">
        <v>24</v>
      </c>
      <c r="S937" t="s">
        <v>88</v>
      </c>
      <c r="T937" t="s">
        <v>26</v>
      </c>
      <c r="U937" t="s">
        <v>27</v>
      </c>
    </row>
    <row r="938" spans="1:21" x14ac:dyDescent="0.3">
      <c r="A938" t="s">
        <v>2165</v>
      </c>
      <c r="B938" t="str">
        <f>RIGHT(Table1[[#This Row],[OrderNo]],5)</f>
        <v>44961</v>
      </c>
      <c r="C938">
        <v>44961001</v>
      </c>
      <c r="D938">
        <v>1</v>
      </c>
      <c r="E938" s="2">
        <v>2171.29</v>
      </c>
      <c r="F938" s="2">
        <v>3578.27</v>
      </c>
      <c r="G938" s="1">
        <v>43059</v>
      </c>
      <c r="H938" s="6">
        <f>YEAR(Table1[[#This Row],[OrderDate]])</f>
        <v>2017</v>
      </c>
      <c r="I938" s="6">
        <f>MONTH(Table1[[#This Row],[OrderDate]])</f>
        <v>11</v>
      </c>
      <c r="J938" s="1">
        <v>43067</v>
      </c>
      <c r="K938">
        <v>8</v>
      </c>
      <c r="L938" t="s">
        <v>2166</v>
      </c>
      <c r="M938" t="s">
        <v>332</v>
      </c>
      <c r="N938" t="s">
        <v>45</v>
      </c>
      <c r="O938" t="s">
        <v>41</v>
      </c>
      <c r="P938" t="str">
        <f>UPPER(Table1[[#This Row],[CustomerCountry]])</f>
        <v>UNITED STATES</v>
      </c>
      <c r="Q938" t="s">
        <v>23</v>
      </c>
      <c r="R938" t="s">
        <v>24</v>
      </c>
      <c r="S938" t="s">
        <v>84</v>
      </c>
      <c r="T938" t="s">
        <v>26</v>
      </c>
      <c r="U938" t="s">
        <v>27</v>
      </c>
    </row>
    <row r="939" spans="1:21" x14ac:dyDescent="0.3">
      <c r="A939" t="s">
        <v>2167</v>
      </c>
      <c r="B939" t="str">
        <f>RIGHT(Table1[[#This Row],[OrderNo]],5)</f>
        <v>44962</v>
      </c>
      <c r="C939">
        <v>44962001</v>
      </c>
      <c r="D939">
        <v>1</v>
      </c>
      <c r="E939" s="2">
        <v>2171.29</v>
      </c>
      <c r="F939" s="2">
        <v>3578.27</v>
      </c>
      <c r="G939" s="1">
        <v>43059</v>
      </c>
      <c r="H939" s="6">
        <f>YEAR(Table1[[#This Row],[OrderDate]])</f>
        <v>2017</v>
      </c>
      <c r="I939" s="6">
        <f>MONTH(Table1[[#This Row],[OrderDate]])</f>
        <v>11</v>
      </c>
      <c r="J939" s="1">
        <v>43063</v>
      </c>
      <c r="K939">
        <v>4</v>
      </c>
      <c r="L939" t="s">
        <v>2168</v>
      </c>
      <c r="M939" t="s">
        <v>236</v>
      </c>
      <c r="N939" t="s">
        <v>45</v>
      </c>
      <c r="O939" t="s">
        <v>41</v>
      </c>
      <c r="P939" t="str">
        <f>UPPER(Table1[[#This Row],[CustomerCountry]])</f>
        <v>UNITED STATES</v>
      </c>
      <c r="Q939" t="s">
        <v>23</v>
      </c>
      <c r="R939" t="s">
        <v>24</v>
      </c>
      <c r="S939" t="s">
        <v>25</v>
      </c>
      <c r="T939" t="s">
        <v>26</v>
      </c>
      <c r="U939" t="s">
        <v>27</v>
      </c>
    </row>
    <row r="940" spans="1:21" x14ac:dyDescent="0.3">
      <c r="A940" t="s">
        <v>2169</v>
      </c>
      <c r="B940" t="str">
        <f>RIGHT(Table1[[#This Row],[OrderNo]],5)</f>
        <v>44963</v>
      </c>
      <c r="C940">
        <v>44963001</v>
      </c>
      <c r="D940">
        <v>1</v>
      </c>
      <c r="E940" s="2">
        <v>1912.15</v>
      </c>
      <c r="F940" s="2">
        <v>3399.99</v>
      </c>
      <c r="G940" s="1">
        <v>43059</v>
      </c>
      <c r="H940" s="6">
        <f>YEAR(Table1[[#This Row],[OrderDate]])</f>
        <v>2017</v>
      </c>
      <c r="I940" s="6">
        <f>MONTH(Table1[[#This Row],[OrderDate]])</f>
        <v>11</v>
      </c>
      <c r="J940" s="1">
        <v>43064</v>
      </c>
      <c r="K940">
        <v>5</v>
      </c>
      <c r="L940" t="s">
        <v>2170</v>
      </c>
      <c r="M940" t="s">
        <v>996</v>
      </c>
      <c r="N940" t="s">
        <v>45</v>
      </c>
      <c r="O940" t="s">
        <v>41</v>
      </c>
      <c r="P940" t="str">
        <f>UPPER(Table1[[#This Row],[CustomerCountry]])</f>
        <v>UNITED STATES</v>
      </c>
      <c r="Q940" t="s">
        <v>23</v>
      </c>
      <c r="R940" t="s">
        <v>33</v>
      </c>
      <c r="S940" t="s">
        <v>34</v>
      </c>
      <c r="T940" t="s">
        <v>35</v>
      </c>
      <c r="U940" t="s">
        <v>36</v>
      </c>
    </row>
    <row r="941" spans="1:21" x14ac:dyDescent="0.3">
      <c r="A941" t="s">
        <v>2171</v>
      </c>
      <c r="B941" t="str">
        <f>RIGHT(Table1[[#This Row],[OrderNo]],5)</f>
        <v>44964</v>
      </c>
      <c r="C941">
        <v>44964001</v>
      </c>
      <c r="D941">
        <v>1</v>
      </c>
      <c r="E941" s="2">
        <v>413.15</v>
      </c>
      <c r="F941" s="2">
        <v>699.1</v>
      </c>
      <c r="G941" s="1">
        <v>43059</v>
      </c>
      <c r="H941" s="6">
        <f>YEAR(Table1[[#This Row],[OrderDate]])</f>
        <v>2017</v>
      </c>
      <c r="I941" s="6">
        <f>MONTH(Table1[[#This Row],[OrderDate]])</f>
        <v>11</v>
      </c>
      <c r="J941" s="1">
        <v>43062</v>
      </c>
      <c r="K941">
        <v>3</v>
      </c>
      <c r="L941" t="s">
        <v>2172</v>
      </c>
      <c r="M941" t="s">
        <v>228</v>
      </c>
      <c r="N941" t="s">
        <v>45</v>
      </c>
      <c r="O941" t="s">
        <v>41</v>
      </c>
      <c r="P941" t="str">
        <f>UPPER(Table1[[#This Row],[CustomerCountry]])</f>
        <v>UNITED STATES</v>
      </c>
      <c r="Q941" t="s">
        <v>23</v>
      </c>
      <c r="R941" t="s">
        <v>24</v>
      </c>
      <c r="S941" t="s">
        <v>507</v>
      </c>
      <c r="T941" t="s">
        <v>1</v>
      </c>
      <c r="U941" t="s">
        <v>47</v>
      </c>
    </row>
    <row r="942" spans="1:21" x14ac:dyDescent="0.3">
      <c r="A942" t="s">
        <v>2173</v>
      </c>
      <c r="B942" t="str">
        <f>RIGHT(Table1[[#This Row],[OrderNo]],5)</f>
        <v>44965</v>
      </c>
      <c r="C942">
        <v>44965001</v>
      </c>
      <c r="D942">
        <v>1</v>
      </c>
      <c r="E942" s="2">
        <v>413.15</v>
      </c>
      <c r="F942" s="2">
        <v>699.1</v>
      </c>
      <c r="G942" s="1">
        <v>43059</v>
      </c>
      <c r="H942" s="6">
        <f>YEAR(Table1[[#This Row],[OrderDate]])</f>
        <v>2017</v>
      </c>
      <c r="I942" s="6">
        <f>MONTH(Table1[[#This Row],[OrderDate]])</f>
        <v>11</v>
      </c>
      <c r="J942" s="1">
        <v>43065</v>
      </c>
      <c r="K942">
        <v>6</v>
      </c>
      <c r="L942" t="s">
        <v>2174</v>
      </c>
      <c r="M942" t="s">
        <v>1217</v>
      </c>
      <c r="N942" t="s">
        <v>45</v>
      </c>
      <c r="O942" t="s">
        <v>41</v>
      </c>
      <c r="P942" t="str">
        <f>UPPER(Table1[[#This Row],[CustomerCountry]])</f>
        <v>UNITED STATES</v>
      </c>
      <c r="Q942" t="s">
        <v>23</v>
      </c>
      <c r="R942" t="s">
        <v>24</v>
      </c>
      <c r="S942" t="s">
        <v>131</v>
      </c>
      <c r="T942" t="s">
        <v>1</v>
      </c>
      <c r="U942" t="s">
        <v>47</v>
      </c>
    </row>
    <row r="943" spans="1:21" x14ac:dyDescent="0.3">
      <c r="A943" t="s">
        <v>2175</v>
      </c>
      <c r="B943" t="str">
        <f>RIGHT(Table1[[#This Row],[OrderNo]],5)</f>
        <v>44966</v>
      </c>
      <c r="C943">
        <v>44966001</v>
      </c>
      <c r="D943">
        <v>1</v>
      </c>
      <c r="E943" s="2">
        <v>2171.29</v>
      </c>
      <c r="F943" s="2">
        <v>3578.27</v>
      </c>
      <c r="G943" s="1">
        <v>43059</v>
      </c>
      <c r="H943" s="6">
        <f>YEAR(Table1[[#This Row],[OrderDate]])</f>
        <v>2017</v>
      </c>
      <c r="I943" s="6">
        <f>MONTH(Table1[[#This Row],[OrderDate]])</f>
        <v>11</v>
      </c>
      <c r="J943" s="1">
        <v>43067</v>
      </c>
      <c r="K943">
        <v>8</v>
      </c>
      <c r="L943" t="s">
        <v>2176</v>
      </c>
      <c r="M943" t="s">
        <v>105</v>
      </c>
      <c r="N943" t="s">
        <v>106</v>
      </c>
      <c r="O943" t="s">
        <v>52</v>
      </c>
      <c r="P943" t="str">
        <f>UPPER(Table1[[#This Row],[CustomerCountry]])</f>
        <v>AUSTRALIA</v>
      </c>
      <c r="Q943" t="s">
        <v>23</v>
      </c>
      <c r="R943" t="s">
        <v>24</v>
      </c>
      <c r="S943" t="s">
        <v>88</v>
      </c>
      <c r="T943" t="s">
        <v>26</v>
      </c>
      <c r="U943" t="s">
        <v>27</v>
      </c>
    </row>
    <row r="944" spans="1:21" x14ac:dyDescent="0.3">
      <c r="A944" t="s">
        <v>2177</v>
      </c>
      <c r="B944" t="str">
        <f>RIGHT(Table1[[#This Row],[OrderNo]],5)</f>
        <v>44967</v>
      </c>
      <c r="C944">
        <v>44967001</v>
      </c>
      <c r="D944">
        <v>1</v>
      </c>
      <c r="E944" s="2">
        <v>2171.29</v>
      </c>
      <c r="F944" s="2">
        <v>3578.27</v>
      </c>
      <c r="G944" s="1">
        <v>43060</v>
      </c>
      <c r="H944" s="6">
        <f>YEAR(Table1[[#This Row],[OrderDate]])</f>
        <v>2017</v>
      </c>
      <c r="I944" s="6">
        <f>MONTH(Table1[[#This Row],[OrderDate]])</f>
        <v>11</v>
      </c>
      <c r="J944" s="1">
        <v>43066</v>
      </c>
      <c r="K944">
        <v>6</v>
      </c>
      <c r="L944" t="s">
        <v>2178</v>
      </c>
      <c r="M944" t="s">
        <v>1021</v>
      </c>
      <c r="N944" t="s">
        <v>78</v>
      </c>
      <c r="O944" t="s">
        <v>79</v>
      </c>
      <c r="P944" t="str">
        <f>UPPER(Table1[[#This Row],[CustomerCountry]])</f>
        <v>UNITED KINGDOM</v>
      </c>
      <c r="Q944" t="s">
        <v>23</v>
      </c>
      <c r="R944" t="s">
        <v>24</v>
      </c>
      <c r="S944" t="s">
        <v>25</v>
      </c>
      <c r="T944" t="s">
        <v>26</v>
      </c>
      <c r="U944" t="s">
        <v>27</v>
      </c>
    </row>
    <row r="945" spans="1:21" x14ac:dyDescent="0.3">
      <c r="A945" t="s">
        <v>2179</v>
      </c>
      <c r="B945" t="str">
        <f>RIGHT(Table1[[#This Row],[OrderNo]],5)</f>
        <v>44968</v>
      </c>
      <c r="C945">
        <v>44968001</v>
      </c>
      <c r="D945">
        <v>1</v>
      </c>
      <c r="E945" s="2">
        <v>413.15</v>
      </c>
      <c r="F945" s="2">
        <v>699.1</v>
      </c>
      <c r="G945" s="1">
        <v>43060</v>
      </c>
      <c r="H945" s="6">
        <f>YEAR(Table1[[#This Row],[OrderDate]])</f>
        <v>2017</v>
      </c>
      <c r="I945" s="6">
        <f>MONTH(Table1[[#This Row],[OrderDate]])</f>
        <v>11</v>
      </c>
      <c r="J945" s="1">
        <v>43063</v>
      </c>
      <c r="K945">
        <v>3</v>
      </c>
      <c r="L945" t="s">
        <v>2180</v>
      </c>
      <c r="M945" t="s">
        <v>2075</v>
      </c>
      <c r="N945" t="s">
        <v>95</v>
      </c>
      <c r="O945" t="s">
        <v>96</v>
      </c>
      <c r="P945" t="str">
        <f>UPPER(Table1[[#This Row],[CustomerCountry]])</f>
        <v>GERMANY</v>
      </c>
      <c r="Q945" t="s">
        <v>23</v>
      </c>
      <c r="R945" t="s">
        <v>24</v>
      </c>
      <c r="S945" t="s">
        <v>337</v>
      </c>
      <c r="T945" t="s">
        <v>1</v>
      </c>
      <c r="U945" t="s">
        <v>47</v>
      </c>
    </row>
    <row r="946" spans="1:21" x14ac:dyDescent="0.3">
      <c r="A946" t="s">
        <v>2181</v>
      </c>
      <c r="B946" t="str">
        <f>RIGHT(Table1[[#This Row],[OrderNo]],5)</f>
        <v>44969</v>
      </c>
      <c r="C946">
        <v>44969001</v>
      </c>
      <c r="D946">
        <v>1</v>
      </c>
      <c r="E946" s="2">
        <v>2171.29</v>
      </c>
      <c r="F946" s="2">
        <v>3578.27</v>
      </c>
      <c r="G946" s="1">
        <v>43060</v>
      </c>
      <c r="H946" s="6">
        <f>YEAR(Table1[[#This Row],[OrderDate]])</f>
        <v>2017</v>
      </c>
      <c r="I946" s="6">
        <f>MONTH(Table1[[#This Row],[OrderDate]])</f>
        <v>11</v>
      </c>
      <c r="J946" s="1">
        <v>43067</v>
      </c>
      <c r="K946">
        <v>7</v>
      </c>
      <c r="L946" t="s">
        <v>2182</v>
      </c>
      <c r="M946" t="s">
        <v>706</v>
      </c>
      <c r="N946" t="s">
        <v>22</v>
      </c>
      <c r="O946" t="s">
        <v>0</v>
      </c>
      <c r="P946" t="str">
        <f>UPPER(Table1[[#This Row],[CustomerCountry]])</f>
        <v>CANADA</v>
      </c>
      <c r="Q946" t="s">
        <v>23</v>
      </c>
      <c r="R946" t="s">
        <v>24</v>
      </c>
      <c r="S946" t="s">
        <v>71</v>
      </c>
      <c r="T946" t="s">
        <v>26</v>
      </c>
      <c r="U946" t="s">
        <v>27</v>
      </c>
    </row>
    <row r="947" spans="1:21" x14ac:dyDescent="0.3">
      <c r="A947" t="s">
        <v>2183</v>
      </c>
      <c r="B947" t="str">
        <f>RIGHT(Table1[[#This Row],[OrderNo]],5)</f>
        <v>44970</v>
      </c>
      <c r="C947">
        <v>44970001</v>
      </c>
      <c r="D947">
        <v>1</v>
      </c>
      <c r="E947" s="2">
        <v>2171.29</v>
      </c>
      <c r="F947" s="2">
        <v>3578.27</v>
      </c>
      <c r="G947" s="1">
        <v>43060</v>
      </c>
      <c r="H947" s="6">
        <f>YEAR(Table1[[#This Row],[OrderDate]])</f>
        <v>2017</v>
      </c>
      <c r="I947" s="6">
        <f>MONTH(Table1[[#This Row],[OrderDate]])</f>
        <v>11</v>
      </c>
      <c r="J947" s="1">
        <v>43065</v>
      </c>
      <c r="K947">
        <v>5</v>
      </c>
      <c r="L947" t="s">
        <v>2184</v>
      </c>
      <c r="M947" t="s">
        <v>267</v>
      </c>
      <c r="N947" t="s">
        <v>115</v>
      </c>
      <c r="O947" t="s">
        <v>41</v>
      </c>
      <c r="P947" t="str">
        <f>UPPER(Table1[[#This Row],[CustomerCountry]])</f>
        <v>UNITED STATES</v>
      </c>
      <c r="Q947" t="s">
        <v>23</v>
      </c>
      <c r="R947" t="s">
        <v>24</v>
      </c>
      <c r="S947" t="s">
        <v>71</v>
      </c>
      <c r="T947" t="s">
        <v>26</v>
      </c>
      <c r="U947" t="s">
        <v>27</v>
      </c>
    </row>
    <row r="948" spans="1:21" x14ac:dyDescent="0.3">
      <c r="A948" t="s">
        <v>2185</v>
      </c>
      <c r="B948" t="str">
        <f>RIGHT(Table1[[#This Row],[OrderNo]],5)</f>
        <v>44971</v>
      </c>
      <c r="C948">
        <v>44971001</v>
      </c>
      <c r="D948">
        <v>1</v>
      </c>
      <c r="E948" s="2">
        <v>2171.29</v>
      </c>
      <c r="F948" s="2">
        <v>3578.27</v>
      </c>
      <c r="G948" s="1">
        <v>43060</v>
      </c>
      <c r="H948" s="6">
        <f>YEAR(Table1[[#This Row],[OrderDate]])</f>
        <v>2017</v>
      </c>
      <c r="I948" s="6">
        <f>MONTH(Table1[[#This Row],[OrderDate]])</f>
        <v>11</v>
      </c>
      <c r="J948" s="1">
        <v>43063</v>
      </c>
      <c r="K948">
        <v>3</v>
      </c>
      <c r="L948" t="s">
        <v>2186</v>
      </c>
      <c r="M948" t="s">
        <v>91</v>
      </c>
      <c r="N948" t="s">
        <v>40</v>
      </c>
      <c r="O948" t="s">
        <v>41</v>
      </c>
      <c r="P948" t="str">
        <f>UPPER(Table1[[#This Row],[CustomerCountry]])</f>
        <v>UNITED STATES</v>
      </c>
      <c r="Q948" t="s">
        <v>23</v>
      </c>
      <c r="R948" t="s">
        <v>24</v>
      </c>
      <c r="S948" t="s">
        <v>84</v>
      </c>
      <c r="T948" t="s">
        <v>26</v>
      </c>
      <c r="U948" t="s">
        <v>27</v>
      </c>
    </row>
    <row r="949" spans="1:21" x14ac:dyDescent="0.3">
      <c r="A949" t="s">
        <v>2187</v>
      </c>
      <c r="B949" t="str">
        <f>RIGHT(Table1[[#This Row],[OrderNo]],5)</f>
        <v>44972</v>
      </c>
      <c r="C949">
        <v>44972001</v>
      </c>
      <c r="D949">
        <v>1</v>
      </c>
      <c r="E949" s="2">
        <v>2171.29</v>
      </c>
      <c r="F949" s="2">
        <v>3578.27</v>
      </c>
      <c r="G949" s="1">
        <v>43060</v>
      </c>
      <c r="H949" s="6">
        <f>YEAR(Table1[[#This Row],[OrderDate]])</f>
        <v>2017</v>
      </c>
      <c r="I949" s="6">
        <f>MONTH(Table1[[#This Row],[OrderDate]])</f>
        <v>11</v>
      </c>
      <c r="J949" s="1">
        <v>43066</v>
      </c>
      <c r="K949">
        <v>6</v>
      </c>
      <c r="L949" t="s">
        <v>2188</v>
      </c>
      <c r="M949" t="s">
        <v>1037</v>
      </c>
      <c r="N949" t="s">
        <v>115</v>
      </c>
      <c r="O949" t="s">
        <v>41</v>
      </c>
      <c r="P949" t="str">
        <f>UPPER(Table1[[#This Row],[CustomerCountry]])</f>
        <v>UNITED STATES</v>
      </c>
      <c r="Q949" t="s">
        <v>23</v>
      </c>
      <c r="R949" t="s">
        <v>24</v>
      </c>
      <c r="S949" t="s">
        <v>55</v>
      </c>
      <c r="T949" t="s">
        <v>26</v>
      </c>
      <c r="U949" t="s">
        <v>27</v>
      </c>
    </row>
    <row r="950" spans="1:21" x14ac:dyDescent="0.3">
      <c r="A950" t="s">
        <v>2189</v>
      </c>
      <c r="B950" t="str">
        <f>RIGHT(Table1[[#This Row],[OrderNo]],5)</f>
        <v>44973</v>
      </c>
      <c r="C950">
        <v>44973001</v>
      </c>
      <c r="D950">
        <v>1</v>
      </c>
      <c r="E950" s="2">
        <v>2171.29</v>
      </c>
      <c r="F950" s="2">
        <v>3578.27</v>
      </c>
      <c r="G950" s="1">
        <v>43060</v>
      </c>
      <c r="H950" s="6">
        <f>YEAR(Table1[[#This Row],[OrderDate]])</f>
        <v>2017</v>
      </c>
      <c r="I950" s="6">
        <f>MONTH(Table1[[#This Row],[OrderDate]])</f>
        <v>11</v>
      </c>
      <c r="J950" s="1">
        <v>43069</v>
      </c>
      <c r="K950">
        <v>9</v>
      </c>
      <c r="L950" t="s">
        <v>2190</v>
      </c>
      <c r="M950" t="s">
        <v>290</v>
      </c>
      <c r="N950" t="s">
        <v>51</v>
      </c>
      <c r="O950" t="s">
        <v>52</v>
      </c>
      <c r="P950" t="str">
        <f>UPPER(Table1[[#This Row],[CustomerCountry]])</f>
        <v>AUSTRALIA</v>
      </c>
      <c r="Q950" t="s">
        <v>23</v>
      </c>
      <c r="R950" t="s">
        <v>24</v>
      </c>
      <c r="S950" t="s">
        <v>88</v>
      </c>
      <c r="T950" t="s">
        <v>26</v>
      </c>
      <c r="U950" t="s">
        <v>27</v>
      </c>
    </row>
    <row r="951" spans="1:21" x14ac:dyDescent="0.3">
      <c r="A951" t="s">
        <v>2191</v>
      </c>
      <c r="B951" t="str">
        <f>RIGHT(Table1[[#This Row],[OrderNo]],5)</f>
        <v>44974</v>
      </c>
      <c r="C951">
        <v>44974001</v>
      </c>
      <c r="D951">
        <v>1</v>
      </c>
      <c r="E951" s="2">
        <v>2171.29</v>
      </c>
      <c r="F951" s="2">
        <v>3578.27</v>
      </c>
      <c r="G951" s="1">
        <v>43061</v>
      </c>
      <c r="H951" s="6">
        <f>YEAR(Table1[[#This Row],[OrderDate]])</f>
        <v>2017</v>
      </c>
      <c r="I951" s="6">
        <f>MONTH(Table1[[#This Row],[OrderDate]])</f>
        <v>11</v>
      </c>
      <c r="J951" s="1">
        <v>43066</v>
      </c>
      <c r="K951">
        <v>5</v>
      </c>
      <c r="L951" t="s">
        <v>2192</v>
      </c>
      <c r="M951" t="s">
        <v>190</v>
      </c>
      <c r="N951" t="s">
        <v>78</v>
      </c>
      <c r="O951" t="s">
        <v>79</v>
      </c>
      <c r="P951" t="str">
        <f>UPPER(Table1[[#This Row],[CustomerCountry]])</f>
        <v>UNITED KINGDOM</v>
      </c>
      <c r="Q951" t="s">
        <v>23</v>
      </c>
      <c r="R951" t="s">
        <v>24</v>
      </c>
      <c r="S951" t="s">
        <v>71</v>
      </c>
      <c r="T951" t="s">
        <v>26</v>
      </c>
      <c r="U951" t="s">
        <v>27</v>
      </c>
    </row>
    <row r="952" spans="1:21" x14ac:dyDescent="0.3">
      <c r="A952" t="s">
        <v>2193</v>
      </c>
      <c r="B952" t="str">
        <f>RIGHT(Table1[[#This Row],[OrderNo]],5)</f>
        <v>44975</v>
      </c>
      <c r="C952">
        <v>44975001</v>
      </c>
      <c r="D952">
        <v>1</v>
      </c>
      <c r="E952" s="2">
        <v>2171.29</v>
      </c>
      <c r="F952" s="2">
        <v>3578.27</v>
      </c>
      <c r="G952" s="1">
        <v>43061</v>
      </c>
      <c r="H952" s="6">
        <f>YEAR(Table1[[#This Row],[OrderDate]])</f>
        <v>2017</v>
      </c>
      <c r="I952" s="6">
        <f>MONTH(Table1[[#This Row],[OrderDate]])</f>
        <v>11</v>
      </c>
      <c r="J952" s="1">
        <v>43065</v>
      </c>
      <c r="K952">
        <v>4</v>
      </c>
      <c r="L952" t="s">
        <v>2194</v>
      </c>
      <c r="M952" t="s">
        <v>225</v>
      </c>
      <c r="N952" t="s">
        <v>115</v>
      </c>
      <c r="O952" t="s">
        <v>41</v>
      </c>
      <c r="P952" t="str">
        <f>UPPER(Table1[[#This Row],[CustomerCountry]])</f>
        <v>UNITED STATES</v>
      </c>
      <c r="Q952" t="s">
        <v>23</v>
      </c>
      <c r="R952" t="s">
        <v>24</v>
      </c>
      <c r="S952" t="s">
        <v>55</v>
      </c>
      <c r="T952" t="s">
        <v>26</v>
      </c>
      <c r="U952" t="s">
        <v>27</v>
      </c>
    </row>
    <row r="953" spans="1:21" x14ac:dyDescent="0.3">
      <c r="A953" t="s">
        <v>2195</v>
      </c>
      <c r="B953" t="str">
        <f>RIGHT(Table1[[#This Row],[OrderNo]],5)</f>
        <v>44976</v>
      </c>
      <c r="C953">
        <v>44976001</v>
      </c>
      <c r="D953">
        <v>1</v>
      </c>
      <c r="E953" s="2">
        <v>2171.29</v>
      </c>
      <c r="F953" s="2">
        <v>3578.27</v>
      </c>
      <c r="G953" s="1">
        <v>43061</v>
      </c>
      <c r="H953" s="6">
        <f>YEAR(Table1[[#This Row],[OrderDate]])</f>
        <v>2017</v>
      </c>
      <c r="I953" s="6">
        <f>MONTH(Table1[[#This Row],[OrderDate]])</f>
        <v>11</v>
      </c>
      <c r="J953" s="1">
        <v>43065</v>
      </c>
      <c r="K953">
        <v>4</v>
      </c>
      <c r="L953" t="s">
        <v>2196</v>
      </c>
      <c r="M953" t="s">
        <v>2197</v>
      </c>
      <c r="N953" t="s">
        <v>115</v>
      </c>
      <c r="O953" t="s">
        <v>41</v>
      </c>
      <c r="P953" t="str">
        <f>UPPER(Table1[[#This Row],[CustomerCountry]])</f>
        <v>UNITED STATES</v>
      </c>
      <c r="Q953" t="s">
        <v>23</v>
      </c>
      <c r="R953" t="s">
        <v>24</v>
      </c>
      <c r="S953" t="s">
        <v>55</v>
      </c>
      <c r="T953" t="s">
        <v>26</v>
      </c>
      <c r="U953" t="s">
        <v>27</v>
      </c>
    </row>
    <row r="954" spans="1:21" x14ac:dyDescent="0.3">
      <c r="A954" t="s">
        <v>2198</v>
      </c>
      <c r="B954" t="str">
        <f>RIGHT(Table1[[#This Row],[OrderNo]],5)</f>
        <v>44977</v>
      </c>
      <c r="C954">
        <v>44977001</v>
      </c>
      <c r="D954">
        <v>1</v>
      </c>
      <c r="E954" s="2">
        <v>2171.29</v>
      </c>
      <c r="F954" s="2">
        <v>3578.27</v>
      </c>
      <c r="G954" s="1">
        <v>43061</v>
      </c>
      <c r="H954" s="6">
        <f>YEAR(Table1[[#This Row],[OrderDate]])</f>
        <v>2017</v>
      </c>
      <c r="I954" s="6">
        <f>MONTH(Table1[[#This Row],[OrderDate]])</f>
        <v>11</v>
      </c>
      <c r="J954" s="1">
        <v>43066</v>
      </c>
      <c r="K954">
        <v>5</v>
      </c>
      <c r="L954" t="s">
        <v>2199</v>
      </c>
      <c r="M954" t="s">
        <v>1811</v>
      </c>
      <c r="N954" t="s">
        <v>45</v>
      </c>
      <c r="O954" t="s">
        <v>41</v>
      </c>
      <c r="P954" t="str">
        <f>UPPER(Table1[[#This Row],[CustomerCountry]])</f>
        <v>UNITED STATES</v>
      </c>
      <c r="Q954" t="s">
        <v>23</v>
      </c>
      <c r="R954" t="s">
        <v>24</v>
      </c>
      <c r="S954" t="s">
        <v>84</v>
      </c>
      <c r="T954" t="s">
        <v>26</v>
      </c>
      <c r="U954" t="s">
        <v>27</v>
      </c>
    </row>
    <row r="955" spans="1:21" x14ac:dyDescent="0.3">
      <c r="A955" t="s">
        <v>2200</v>
      </c>
      <c r="B955" t="str">
        <f>RIGHT(Table1[[#This Row],[OrderNo]],5)</f>
        <v>44978</v>
      </c>
      <c r="C955">
        <v>44978001</v>
      </c>
      <c r="D955">
        <v>1</v>
      </c>
      <c r="E955" s="2">
        <v>413.15</v>
      </c>
      <c r="F955" s="2">
        <v>699.1</v>
      </c>
      <c r="G955" s="1">
        <v>43061</v>
      </c>
      <c r="H955" s="6">
        <f>YEAR(Table1[[#This Row],[OrderDate]])</f>
        <v>2017</v>
      </c>
      <c r="I955" s="6">
        <f>MONTH(Table1[[#This Row],[OrderDate]])</f>
        <v>11</v>
      </c>
      <c r="J955" s="1">
        <v>43067</v>
      </c>
      <c r="K955">
        <v>6</v>
      </c>
      <c r="L955" t="s">
        <v>2201</v>
      </c>
      <c r="M955" t="s">
        <v>44</v>
      </c>
      <c r="N955" t="s">
        <v>45</v>
      </c>
      <c r="O955" t="s">
        <v>41</v>
      </c>
      <c r="P955" t="str">
        <f>UPPER(Table1[[#This Row],[CustomerCountry]])</f>
        <v>UNITED STATES</v>
      </c>
      <c r="Q955" t="s">
        <v>23</v>
      </c>
      <c r="R955" t="s">
        <v>24</v>
      </c>
      <c r="S955" t="s">
        <v>492</v>
      </c>
      <c r="T955" t="s">
        <v>26</v>
      </c>
      <c r="U955" t="s">
        <v>47</v>
      </c>
    </row>
    <row r="956" spans="1:21" x14ac:dyDescent="0.3">
      <c r="A956" t="s">
        <v>2202</v>
      </c>
      <c r="B956" t="str">
        <f>RIGHT(Table1[[#This Row],[OrderNo]],5)</f>
        <v>44979</v>
      </c>
      <c r="C956">
        <v>44979001</v>
      </c>
      <c r="D956">
        <v>1</v>
      </c>
      <c r="E956" s="2">
        <v>2171.29</v>
      </c>
      <c r="F956" s="2">
        <v>3578.27</v>
      </c>
      <c r="G956" s="1">
        <v>43061</v>
      </c>
      <c r="H956" s="6">
        <f>YEAR(Table1[[#This Row],[OrderDate]])</f>
        <v>2017</v>
      </c>
      <c r="I956" s="6">
        <f>MONTH(Table1[[#This Row],[OrderDate]])</f>
        <v>11</v>
      </c>
      <c r="J956" s="1">
        <v>43068</v>
      </c>
      <c r="K956">
        <v>7</v>
      </c>
      <c r="L956" t="s">
        <v>2203</v>
      </c>
      <c r="M956" t="s">
        <v>105</v>
      </c>
      <c r="N956" t="s">
        <v>106</v>
      </c>
      <c r="O956" t="s">
        <v>52</v>
      </c>
      <c r="P956" t="str">
        <f>UPPER(Table1[[#This Row],[CustomerCountry]])</f>
        <v>AUSTRALIA</v>
      </c>
      <c r="Q956" t="s">
        <v>23</v>
      </c>
      <c r="R956" t="s">
        <v>24</v>
      </c>
      <c r="S956" t="s">
        <v>25</v>
      </c>
      <c r="T956" t="s">
        <v>26</v>
      </c>
      <c r="U956" t="s">
        <v>27</v>
      </c>
    </row>
    <row r="957" spans="1:21" x14ac:dyDescent="0.3">
      <c r="A957" t="s">
        <v>2204</v>
      </c>
      <c r="B957" t="str">
        <f>RIGHT(Table1[[#This Row],[OrderNo]],5)</f>
        <v>44980</v>
      </c>
      <c r="C957">
        <v>44980001</v>
      </c>
      <c r="D957">
        <v>1</v>
      </c>
      <c r="E957" s="2">
        <v>2171.29</v>
      </c>
      <c r="F957" s="2">
        <v>3578.27</v>
      </c>
      <c r="G957" s="1">
        <v>43061</v>
      </c>
      <c r="H957" s="6">
        <f>YEAR(Table1[[#This Row],[OrderDate]])</f>
        <v>2017</v>
      </c>
      <c r="I957" s="6">
        <f>MONTH(Table1[[#This Row],[OrderDate]])</f>
        <v>11</v>
      </c>
      <c r="J957" s="1">
        <v>43067</v>
      </c>
      <c r="K957">
        <v>6</v>
      </c>
      <c r="L957" t="s">
        <v>2205</v>
      </c>
      <c r="M957" t="s">
        <v>422</v>
      </c>
      <c r="N957" t="s">
        <v>63</v>
      </c>
      <c r="O957" t="s">
        <v>52</v>
      </c>
      <c r="P957" t="str">
        <f>UPPER(Table1[[#This Row],[CustomerCountry]])</f>
        <v>AUSTRALIA</v>
      </c>
      <c r="Q957" t="s">
        <v>23</v>
      </c>
      <c r="R957" t="s">
        <v>24</v>
      </c>
      <c r="S957" t="s">
        <v>25</v>
      </c>
      <c r="T957" t="s">
        <v>26</v>
      </c>
      <c r="U957" t="s">
        <v>27</v>
      </c>
    </row>
    <row r="958" spans="1:21" x14ac:dyDescent="0.3">
      <c r="A958" t="s">
        <v>2206</v>
      </c>
      <c r="B958" t="str">
        <f>RIGHT(Table1[[#This Row],[OrderNo]],5)</f>
        <v>44981</v>
      </c>
      <c r="C958">
        <v>44981001</v>
      </c>
      <c r="D958">
        <v>1</v>
      </c>
      <c r="E958" s="2">
        <v>2171.29</v>
      </c>
      <c r="F958" s="2">
        <v>3578.27</v>
      </c>
      <c r="G958" s="1">
        <v>43061</v>
      </c>
      <c r="H958" s="6">
        <f>YEAR(Table1[[#This Row],[OrderDate]])</f>
        <v>2017</v>
      </c>
      <c r="I958" s="6">
        <f>MONTH(Table1[[#This Row],[OrderDate]])</f>
        <v>11</v>
      </c>
      <c r="J958" s="1">
        <v>43067</v>
      </c>
      <c r="K958">
        <v>6</v>
      </c>
      <c r="L958" t="s">
        <v>2207</v>
      </c>
      <c r="M958" t="s">
        <v>233</v>
      </c>
      <c r="N958" t="s">
        <v>106</v>
      </c>
      <c r="O958" t="s">
        <v>52</v>
      </c>
      <c r="P958" t="str">
        <f>UPPER(Table1[[#This Row],[CustomerCountry]])</f>
        <v>AUSTRALIA</v>
      </c>
      <c r="Q958" t="s">
        <v>23</v>
      </c>
      <c r="R958" t="s">
        <v>24</v>
      </c>
      <c r="S958" t="s">
        <v>25</v>
      </c>
      <c r="T958" t="s">
        <v>26</v>
      </c>
      <c r="U958" t="s">
        <v>27</v>
      </c>
    </row>
    <row r="959" spans="1:21" x14ac:dyDescent="0.3">
      <c r="A959" t="s">
        <v>2208</v>
      </c>
      <c r="B959" t="str">
        <f>RIGHT(Table1[[#This Row],[OrderNo]],5)</f>
        <v>44982</v>
      </c>
      <c r="C959">
        <v>44982001</v>
      </c>
      <c r="D959">
        <v>1</v>
      </c>
      <c r="E959" s="2">
        <v>2171.29</v>
      </c>
      <c r="F959" s="2">
        <v>3578.27</v>
      </c>
      <c r="G959" s="1">
        <v>43062</v>
      </c>
      <c r="H959" s="6">
        <f>YEAR(Table1[[#This Row],[OrderDate]])</f>
        <v>2017</v>
      </c>
      <c r="I959" s="6">
        <f>MONTH(Table1[[#This Row],[OrderDate]])</f>
        <v>11</v>
      </c>
      <c r="J959" s="1">
        <v>43066</v>
      </c>
      <c r="K959">
        <v>4</v>
      </c>
      <c r="L959" t="s">
        <v>2209</v>
      </c>
      <c r="M959" t="s">
        <v>305</v>
      </c>
      <c r="N959" t="s">
        <v>45</v>
      </c>
      <c r="O959" t="s">
        <v>41</v>
      </c>
      <c r="P959" t="str">
        <f>UPPER(Table1[[#This Row],[CustomerCountry]])</f>
        <v>UNITED STATES</v>
      </c>
      <c r="Q959" t="s">
        <v>23</v>
      </c>
      <c r="R959" t="s">
        <v>24</v>
      </c>
      <c r="S959" t="s">
        <v>71</v>
      </c>
      <c r="T959" t="s">
        <v>26</v>
      </c>
      <c r="U959" t="s">
        <v>27</v>
      </c>
    </row>
    <row r="960" spans="1:21" x14ac:dyDescent="0.3">
      <c r="A960" t="s">
        <v>2210</v>
      </c>
      <c r="B960" t="str">
        <f>RIGHT(Table1[[#This Row],[OrderNo]],5)</f>
        <v>44983</v>
      </c>
      <c r="C960">
        <v>44983001</v>
      </c>
      <c r="D960">
        <v>1</v>
      </c>
      <c r="E960" s="2">
        <v>2171.29</v>
      </c>
      <c r="F960" s="2">
        <v>3578.27</v>
      </c>
      <c r="G960" s="1">
        <v>43062</v>
      </c>
      <c r="H960" s="6">
        <f>YEAR(Table1[[#This Row],[OrderDate]])</f>
        <v>2017</v>
      </c>
      <c r="I960" s="6">
        <f>MONTH(Table1[[#This Row],[OrderDate]])</f>
        <v>11</v>
      </c>
      <c r="J960" s="1">
        <v>43067</v>
      </c>
      <c r="K960">
        <v>5</v>
      </c>
      <c r="L960" t="s">
        <v>2211</v>
      </c>
      <c r="M960" t="s">
        <v>717</v>
      </c>
      <c r="N960" t="s">
        <v>22</v>
      </c>
      <c r="O960" t="s">
        <v>0</v>
      </c>
      <c r="P960" t="str">
        <f>UPPER(Table1[[#This Row],[CustomerCountry]])</f>
        <v>CANADA</v>
      </c>
      <c r="Q960" t="s">
        <v>23</v>
      </c>
      <c r="R960" t="s">
        <v>24</v>
      </c>
      <c r="S960" t="s">
        <v>25</v>
      </c>
      <c r="T960" t="s">
        <v>26</v>
      </c>
      <c r="U960" t="s">
        <v>27</v>
      </c>
    </row>
    <row r="961" spans="1:21" x14ac:dyDescent="0.3">
      <c r="A961" t="s">
        <v>2212</v>
      </c>
      <c r="B961" t="str">
        <f>RIGHT(Table1[[#This Row],[OrderNo]],5)</f>
        <v>44984</v>
      </c>
      <c r="C961">
        <v>44984001</v>
      </c>
      <c r="D961">
        <v>1</v>
      </c>
      <c r="E961" s="2">
        <v>2171.29</v>
      </c>
      <c r="F961" s="2">
        <v>3578.27</v>
      </c>
      <c r="G961" s="1">
        <v>43062</v>
      </c>
      <c r="H961" s="6">
        <f>YEAR(Table1[[#This Row],[OrderDate]])</f>
        <v>2017</v>
      </c>
      <c r="I961" s="6">
        <f>MONTH(Table1[[#This Row],[OrderDate]])</f>
        <v>11</v>
      </c>
      <c r="J961" s="1">
        <v>43066</v>
      </c>
      <c r="K961">
        <v>4</v>
      </c>
      <c r="L961" t="s">
        <v>2213</v>
      </c>
      <c r="M961" t="s">
        <v>99</v>
      </c>
      <c r="N961" t="s">
        <v>45</v>
      </c>
      <c r="O961" t="s">
        <v>41</v>
      </c>
      <c r="P961" t="str">
        <f>UPPER(Table1[[#This Row],[CustomerCountry]])</f>
        <v>UNITED STATES</v>
      </c>
      <c r="Q961" t="s">
        <v>23</v>
      </c>
      <c r="R961" t="s">
        <v>24</v>
      </c>
      <c r="S961" t="s">
        <v>88</v>
      </c>
      <c r="T961" t="s">
        <v>26</v>
      </c>
      <c r="U961" t="s">
        <v>27</v>
      </c>
    </row>
    <row r="962" spans="1:21" x14ac:dyDescent="0.3">
      <c r="A962" t="s">
        <v>2214</v>
      </c>
      <c r="B962" t="str">
        <f>RIGHT(Table1[[#This Row],[OrderNo]],5)</f>
        <v>44985</v>
      </c>
      <c r="C962">
        <v>44985001</v>
      </c>
      <c r="D962">
        <v>1</v>
      </c>
      <c r="E962" s="2">
        <v>2171.29</v>
      </c>
      <c r="F962" s="2">
        <v>3578.27</v>
      </c>
      <c r="G962" s="1">
        <v>43062</v>
      </c>
      <c r="H962" s="6">
        <f>YEAR(Table1[[#This Row],[OrderDate]])</f>
        <v>2017</v>
      </c>
      <c r="I962" s="6">
        <f>MONTH(Table1[[#This Row],[OrderDate]])</f>
        <v>11</v>
      </c>
      <c r="J962" s="1">
        <v>43069</v>
      </c>
      <c r="K962">
        <v>7</v>
      </c>
      <c r="L962" t="s">
        <v>2215</v>
      </c>
      <c r="M962" t="s">
        <v>565</v>
      </c>
      <c r="N962" t="s">
        <v>51</v>
      </c>
      <c r="O962" t="s">
        <v>52</v>
      </c>
      <c r="P962" t="str">
        <f>UPPER(Table1[[#This Row],[CustomerCountry]])</f>
        <v>AUSTRALIA</v>
      </c>
      <c r="Q962" t="s">
        <v>23</v>
      </c>
      <c r="R962" t="s">
        <v>24</v>
      </c>
      <c r="S962" t="s">
        <v>55</v>
      </c>
      <c r="T962" t="s">
        <v>26</v>
      </c>
      <c r="U962" t="s">
        <v>27</v>
      </c>
    </row>
    <row r="963" spans="1:21" x14ac:dyDescent="0.3">
      <c r="A963" t="s">
        <v>2216</v>
      </c>
      <c r="B963" t="str">
        <f>RIGHT(Table1[[#This Row],[OrderNo]],5)</f>
        <v>44986</v>
      </c>
      <c r="C963">
        <v>44986001</v>
      </c>
      <c r="D963">
        <v>1</v>
      </c>
      <c r="E963" s="2">
        <v>413.15</v>
      </c>
      <c r="F963" s="2">
        <v>699.1</v>
      </c>
      <c r="G963" s="1">
        <v>43062</v>
      </c>
      <c r="H963" s="6">
        <f>YEAR(Table1[[#This Row],[OrderDate]])</f>
        <v>2017</v>
      </c>
      <c r="I963" s="6">
        <f>MONTH(Table1[[#This Row],[OrderDate]])</f>
        <v>11</v>
      </c>
      <c r="J963" s="1">
        <v>43068</v>
      </c>
      <c r="K963">
        <v>6</v>
      </c>
      <c r="L963" t="s">
        <v>2217</v>
      </c>
      <c r="M963" t="s">
        <v>422</v>
      </c>
      <c r="N963" t="s">
        <v>63</v>
      </c>
      <c r="O963" t="s">
        <v>52</v>
      </c>
      <c r="P963" t="str">
        <f>UPPER(Table1[[#This Row],[CustomerCountry]])</f>
        <v>AUSTRALIA</v>
      </c>
      <c r="Q963" t="s">
        <v>23</v>
      </c>
      <c r="R963" t="s">
        <v>24</v>
      </c>
      <c r="S963" t="s">
        <v>364</v>
      </c>
      <c r="T963" t="s">
        <v>26</v>
      </c>
      <c r="U963" t="s">
        <v>47</v>
      </c>
    </row>
    <row r="964" spans="1:21" x14ac:dyDescent="0.3">
      <c r="A964" t="s">
        <v>2218</v>
      </c>
      <c r="B964" t="str">
        <f>RIGHT(Table1[[#This Row],[OrderNo]],5)</f>
        <v>44987</v>
      </c>
      <c r="C964">
        <v>44987001</v>
      </c>
      <c r="D964">
        <v>1</v>
      </c>
      <c r="E964" s="2">
        <v>2171.29</v>
      </c>
      <c r="F964" s="2">
        <v>3578.27</v>
      </c>
      <c r="G964" s="1">
        <v>43063</v>
      </c>
      <c r="H964" s="6">
        <f>YEAR(Table1[[#This Row],[OrderDate]])</f>
        <v>2017</v>
      </c>
      <c r="I964" s="6">
        <f>MONTH(Table1[[#This Row],[OrderDate]])</f>
        <v>11</v>
      </c>
      <c r="J964" s="1">
        <v>43073</v>
      </c>
      <c r="K964">
        <v>10</v>
      </c>
      <c r="L964" t="s">
        <v>2219</v>
      </c>
      <c r="M964" t="s">
        <v>1417</v>
      </c>
      <c r="N964" t="s">
        <v>384</v>
      </c>
      <c r="O964" t="s">
        <v>32</v>
      </c>
      <c r="P964" t="str">
        <f>UPPER(Table1[[#This Row],[CustomerCountry]])</f>
        <v>FRANCE</v>
      </c>
      <c r="Q964" t="s">
        <v>23</v>
      </c>
      <c r="R964" t="s">
        <v>24</v>
      </c>
      <c r="S964" t="s">
        <v>88</v>
      </c>
      <c r="T964" t="s">
        <v>26</v>
      </c>
      <c r="U964" t="s">
        <v>27</v>
      </c>
    </row>
    <row r="965" spans="1:21" x14ac:dyDescent="0.3">
      <c r="A965" t="s">
        <v>2220</v>
      </c>
      <c r="B965" t="str">
        <f>RIGHT(Table1[[#This Row],[OrderNo]],5)</f>
        <v>44988</v>
      </c>
      <c r="C965">
        <v>44988001</v>
      </c>
      <c r="D965">
        <v>1</v>
      </c>
      <c r="E965" s="2">
        <v>413.15</v>
      </c>
      <c r="F965" s="2">
        <v>699.1</v>
      </c>
      <c r="G965" s="1">
        <v>43063</v>
      </c>
      <c r="H965" s="6">
        <f>YEAR(Table1[[#This Row],[OrderDate]])</f>
        <v>2017</v>
      </c>
      <c r="I965" s="6">
        <f>MONTH(Table1[[#This Row],[OrderDate]])</f>
        <v>11</v>
      </c>
      <c r="J965" s="1">
        <v>43070</v>
      </c>
      <c r="K965">
        <v>7</v>
      </c>
      <c r="L965" t="s">
        <v>2221</v>
      </c>
      <c r="M965" t="s">
        <v>724</v>
      </c>
      <c r="N965" t="s">
        <v>725</v>
      </c>
      <c r="O965" t="s">
        <v>32</v>
      </c>
      <c r="P965" t="str">
        <f>UPPER(Table1[[#This Row],[CustomerCountry]])</f>
        <v>FRANCE</v>
      </c>
      <c r="Q965" t="s">
        <v>23</v>
      </c>
      <c r="R965" t="s">
        <v>24</v>
      </c>
      <c r="S965" t="s">
        <v>414</v>
      </c>
      <c r="T965" t="s">
        <v>1</v>
      </c>
      <c r="U965" t="s">
        <v>47</v>
      </c>
    </row>
    <row r="966" spans="1:21" x14ac:dyDescent="0.3">
      <c r="A966" t="s">
        <v>2222</v>
      </c>
      <c r="B966" t="str">
        <f>RIGHT(Table1[[#This Row],[OrderNo]],5)</f>
        <v>44989</v>
      </c>
      <c r="C966">
        <v>44989001</v>
      </c>
      <c r="D966">
        <v>1</v>
      </c>
      <c r="E966" s="2">
        <v>2171.29</v>
      </c>
      <c r="F966" s="2">
        <v>3578.27</v>
      </c>
      <c r="G966" s="1">
        <v>43063</v>
      </c>
      <c r="H966" s="6">
        <f>YEAR(Table1[[#This Row],[OrderDate]])</f>
        <v>2017</v>
      </c>
      <c r="I966" s="6">
        <f>MONTH(Table1[[#This Row],[OrderDate]])</f>
        <v>11</v>
      </c>
      <c r="J966" s="1">
        <v>43070</v>
      </c>
      <c r="K966">
        <v>7</v>
      </c>
      <c r="L966" t="s">
        <v>2223</v>
      </c>
      <c r="M966" t="s">
        <v>319</v>
      </c>
      <c r="N966" t="s">
        <v>40</v>
      </c>
      <c r="O966" t="s">
        <v>41</v>
      </c>
      <c r="P966" t="str">
        <f>UPPER(Table1[[#This Row],[CustomerCountry]])</f>
        <v>UNITED STATES</v>
      </c>
      <c r="Q966" t="s">
        <v>23</v>
      </c>
      <c r="R966" t="s">
        <v>24</v>
      </c>
      <c r="S966" t="s">
        <v>55</v>
      </c>
      <c r="T966" t="s">
        <v>26</v>
      </c>
      <c r="U966" t="s">
        <v>27</v>
      </c>
    </row>
    <row r="967" spans="1:21" x14ac:dyDescent="0.3">
      <c r="A967" t="s">
        <v>2224</v>
      </c>
      <c r="B967" t="str">
        <f>RIGHT(Table1[[#This Row],[OrderNo]],5)</f>
        <v>44990</v>
      </c>
      <c r="C967">
        <v>44990001</v>
      </c>
      <c r="D967">
        <v>1</v>
      </c>
      <c r="E967" s="2">
        <v>413.15</v>
      </c>
      <c r="F967" s="2">
        <v>699.1</v>
      </c>
      <c r="G967" s="1">
        <v>43063</v>
      </c>
      <c r="H967" s="6">
        <f>YEAR(Table1[[#This Row],[OrderDate]])</f>
        <v>2017</v>
      </c>
      <c r="I967" s="6">
        <f>MONTH(Table1[[#This Row],[OrderDate]])</f>
        <v>11</v>
      </c>
      <c r="J967" s="1">
        <v>43071</v>
      </c>
      <c r="K967">
        <v>8</v>
      </c>
      <c r="L967" t="s">
        <v>2225</v>
      </c>
      <c r="M967" t="s">
        <v>984</v>
      </c>
      <c r="N967" t="s">
        <v>45</v>
      </c>
      <c r="O967" t="s">
        <v>41</v>
      </c>
      <c r="P967" t="str">
        <f>UPPER(Table1[[#This Row],[CustomerCountry]])</f>
        <v>UNITED STATES</v>
      </c>
      <c r="Q967" t="s">
        <v>23</v>
      </c>
      <c r="R967" t="s">
        <v>24</v>
      </c>
      <c r="S967" t="s">
        <v>414</v>
      </c>
      <c r="T967" t="s">
        <v>1</v>
      </c>
      <c r="U967" t="s">
        <v>47</v>
      </c>
    </row>
    <row r="968" spans="1:21" x14ac:dyDescent="0.3">
      <c r="A968" t="s">
        <v>2226</v>
      </c>
      <c r="B968" t="str">
        <f>RIGHT(Table1[[#This Row],[OrderNo]],5)</f>
        <v>44991</v>
      </c>
      <c r="C968">
        <v>44991001</v>
      </c>
      <c r="D968">
        <v>1</v>
      </c>
      <c r="E968" s="2">
        <v>2171.29</v>
      </c>
      <c r="F968" s="2">
        <v>3578.27</v>
      </c>
      <c r="G968" s="1">
        <v>43063</v>
      </c>
      <c r="H968" s="6">
        <f>YEAR(Table1[[#This Row],[OrderDate]])</f>
        <v>2017</v>
      </c>
      <c r="I968" s="6">
        <f>MONTH(Table1[[#This Row],[OrderDate]])</f>
        <v>11</v>
      </c>
      <c r="J968" s="1">
        <v>43070</v>
      </c>
      <c r="K968">
        <v>7</v>
      </c>
      <c r="L968" t="s">
        <v>2227</v>
      </c>
      <c r="M968" t="s">
        <v>738</v>
      </c>
      <c r="N968" t="s">
        <v>51</v>
      </c>
      <c r="O968" t="s">
        <v>52</v>
      </c>
      <c r="P968" t="str">
        <f>UPPER(Table1[[#This Row],[CustomerCountry]])</f>
        <v>AUSTRALIA</v>
      </c>
      <c r="Q968" t="s">
        <v>23</v>
      </c>
      <c r="R968" t="s">
        <v>24</v>
      </c>
      <c r="S968" t="s">
        <v>88</v>
      </c>
      <c r="T968" t="s">
        <v>26</v>
      </c>
      <c r="U968" t="s">
        <v>27</v>
      </c>
    </row>
    <row r="969" spans="1:21" x14ac:dyDescent="0.3">
      <c r="A969" t="s">
        <v>2228</v>
      </c>
      <c r="B969" t="str">
        <f>RIGHT(Table1[[#This Row],[OrderNo]],5)</f>
        <v>44992</v>
      </c>
      <c r="C969">
        <v>44992001</v>
      </c>
      <c r="D969">
        <v>1</v>
      </c>
      <c r="E969" s="2">
        <v>2171.29</v>
      </c>
      <c r="F969" s="2">
        <v>3578.27</v>
      </c>
      <c r="G969" s="1">
        <v>43063</v>
      </c>
      <c r="H969" s="6">
        <f>YEAR(Table1[[#This Row],[OrderDate]])</f>
        <v>2017</v>
      </c>
      <c r="I969" s="6">
        <f>MONTH(Table1[[#This Row],[OrderDate]])</f>
        <v>11</v>
      </c>
      <c r="J969" s="1">
        <v>43073</v>
      </c>
      <c r="K969">
        <v>10</v>
      </c>
      <c r="L969" t="s">
        <v>2229</v>
      </c>
      <c r="M969" t="s">
        <v>738</v>
      </c>
      <c r="N969" t="s">
        <v>51</v>
      </c>
      <c r="O969" t="s">
        <v>52</v>
      </c>
      <c r="P969" t="str">
        <f>UPPER(Table1[[#This Row],[CustomerCountry]])</f>
        <v>AUSTRALIA</v>
      </c>
      <c r="Q969" t="s">
        <v>23</v>
      </c>
      <c r="R969" t="s">
        <v>24</v>
      </c>
      <c r="S969" t="s">
        <v>55</v>
      </c>
      <c r="T969" t="s">
        <v>26</v>
      </c>
      <c r="U969" t="s">
        <v>27</v>
      </c>
    </row>
    <row r="970" spans="1:21" x14ac:dyDescent="0.3">
      <c r="A970" t="s">
        <v>2230</v>
      </c>
      <c r="B970" t="str">
        <f>RIGHT(Table1[[#This Row],[OrderNo]],5)</f>
        <v>44993</v>
      </c>
      <c r="C970">
        <v>44993001</v>
      </c>
      <c r="D970">
        <v>1</v>
      </c>
      <c r="E970" s="2">
        <v>1898.09</v>
      </c>
      <c r="F970" s="2">
        <v>3374.99</v>
      </c>
      <c r="G970" s="1">
        <v>43063</v>
      </c>
      <c r="H970" s="6">
        <f>YEAR(Table1[[#This Row],[OrderDate]])</f>
        <v>2017</v>
      </c>
      <c r="I970" s="6">
        <f>MONTH(Table1[[#This Row],[OrderDate]])</f>
        <v>11</v>
      </c>
      <c r="J970" s="1">
        <v>43065</v>
      </c>
      <c r="K970">
        <v>2</v>
      </c>
      <c r="L970" t="s">
        <v>2231</v>
      </c>
      <c r="M970" t="s">
        <v>83</v>
      </c>
      <c r="N970" t="s">
        <v>63</v>
      </c>
      <c r="O970" t="s">
        <v>52</v>
      </c>
      <c r="P970" t="str">
        <f>UPPER(Table1[[#This Row],[CustomerCountry]])</f>
        <v>AUSTRALIA</v>
      </c>
      <c r="Q970" t="s">
        <v>23</v>
      </c>
      <c r="R970" t="s">
        <v>33</v>
      </c>
      <c r="S970" t="s">
        <v>160</v>
      </c>
      <c r="T970" t="s">
        <v>1</v>
      </c>
      <c r="U970" t="s">
        <v>36</v>
      </c>
    </row>
    <row r="971" spans="1:21" x14ac:dyDescent="0.3">
      <c r="A971" t="s">
        <v>2232</v>
      </c>
      <c r="B971" t="str">
        <f>RIGHT(Table1[[#This Row],[OrderNo]],5)</f>
        <v>44994</v>
      </c>
      <c r="C971">
        <v>44994001</v>
      </c>
      <c r="D971">
        <v>1</v>
      </c>
      <c r="E971" s="2">
        <v>2171.29</v>
      </c>
      <c r="F971" s="2">
        <v>3578.27</v>
      </c>
      <c r="G971" s="1">
        <v>43064</v>
      </c>
      <c r="H971" s="6">
        <f>YEAR(Table1[[#This Row],[OrderDate]])</f>
        <v>2017</v>
      </c>
      <c r="I971" s="6">
        <f>MONTH(Table1[[#This Row],[OrderDate]])</f>
        <v>11</v>
      </c>
      <c r="J971" s="1">
        <v>43073</v>
      </c>
      <c r="K971">
        <v>9</v>
      </c>
      <c r="L971" t="s">
        <v>2233</v>
      </c>
      <c r="M971" t="s">
        <v>987</v>
      </c>
      <c r="N971" t="s">
        <v>45</v>
      </c>
      <c r="O971" t="s">
        <v>41</v>
      </c>
      <c r="P971" t="str">
        <f>UPPER(Table1[[#This Row],[CustomerCountry]])</f>
        <v>UNITED STATES</v>
      </c>
      <c r="Q971" t="s">
        <v>23</v>
      </c>
      <c r="R971" t="s">
        <v>24</v>
      </c>
      <c r="S971" t="s">
        <v>55</v>
      </c>
      <c r="T971" t="s">
        <v>26</v>
      </c>
      <c r="U971" t="s">
        <v>27</v>
      </c>
    </row>
    <row r="972" spans="1:21" x14ac:dyDescent="0.3">
      <c r="A972" t="s">
        <v>2234</v>
      </c>
      <c r="B972" t="str">
        <f>RIGHT(Table1[[#This Row],[OrderNo]],5)</f>
        <v>44995</v>
      </c>
      <c r="C972">
        <v>44995001</v>
      </c>
      <c r="D972">
        <v>1</v>
      </c>
      <c r="E972" s="2">
        <v>2171.29</v>
      </c>
      <c r="F972" s="2">
        <v>3578.27</v>
      </c>
      <c r="G972" s="1">
        <v>43064</v>
      </c>
      <c r="H972" s="6">
        <f>YEAR(Table1[[#This Row],[OrderDate]])</f>
        <v>2017</v>
      </c>
      <c r="I972" s="6">
        <f>MONTH(Table1[[#This Row],[OrderDate]])</f>
        <v>11</v>
      </c>
      <c r="J972" s="1">
        <v>43072</v>
      </c>
      <c r="K972">
        <v>8</v>
      </c>
      <c r="L972" t="s">
        <v>2235</v>
      </c>
      <c r="M972" t="s">
        <v>1811</v>
      </c>
      <c r="N972" t="s">
        <v>45</v>
      </c>
      <c r="O972" t="s">
        <v>41</v>
      </c>
      <c r="P972" t="str">
        <f>UPPER(Table1[[#This Row],[CustomerCountry]])</f>
        <v>UNITED STATES</v>
      </c>
      <c r="Q972" t="s">
        <v>23</v>
      </c>
      <c r="R972" t="s">
        <v>24</v>
      </c>
      <c r="S972" t="s">
        <v>84</v>
      </c>
      <c r="T972" t="s">
        <v>26</v>
      </c>
      <c r="U972" t="s">
        <v>27</v>
      </c>
    </row>
    <row r="973" spans="1:21" x14ac:dyDescent="0.3">
      <c r="A973" t="s">
        <v>2236</v>
      </c>
      <c r="B973" t="str">
        <f>RIGHT(Table1[[#This Row],[OrderNo]],5)</f>
        <v>44996</v>
      </c>
      <c r="C973">
        <v>44996001</v>
      </c>
      <c r="D973">
        <v>1</v>
      </c>
      <c r="E973" s="2">
        <v>1898.09</v>
      </c>
      <c r="F973" s="2">
        <v>3374.99</v>
      </c>
      <c r="G973" s="1">
        <v>43064</v>
      </c>
      <c r="H973" s="6">
        <f>YEAR(Table1[[#This Row],[OrderDate]])</f>
        <v>2017</v>
      </c>
      <c r="I973" s="6">
        <f>MONTH(Table1[[#This Row],[OrderDate]])</f>
        <v>11</v>
      </c>
      <c r="J973" s="1">
        <v>43074</v>
      </c>
      <c r="K973">
        <v>10</v>
      </c>
      <c r="L973" t="s">
        <v>2237</v>
      </c>
      <c r="M973" t="s">
        <v>1628</v>
      </c>
      <c r="N973" t="s">
        <v>115</v>
      </c>
      <c r="O973" t="s">
        <v>41</v>
      </c>
      <c r="P973" t="str">
        <f>UPPER(Table1[[#This Row],[CustomerCountry]])</f>
        <v>UNITED STATES</v>
      </c>
      <c r="Q973" t="s">
        <v>23</v>
      </c>
      <c r="R973" t="s">
        <v>33</v>
      </c>
      <c r="S973" t="s">
        <v>435</v>
      </c>
      <c r="T973" t="s">
        <v>1</v>
      </c>
      <c r="U973" t="s">
        <v>36</v>
      </c>
    </row>
    <row r="974" spans="1:21" x14ac:dyDescent="0.3">
      <c r="A974" t="s">
        <v>2238</v>
      </c>
      <c r="B974" t="str">
        <f>RIGHT(Table1[[#This Row],[OrderNo]],5)</f>
        <v>44997</v>
      </c>
      <c r="C974">
        <v>44997001</v>
      </c>
      <c r="D974">
        <v>1</v>
      </c>
      <c r="E974" s="2">
        <v>2171.29</v>
      </c>
      <c r="F974" s="2">
        <v>3578.27</v>
      </c>
      <c r="G974" s="1">
        <v>43064</v>
      </c>
      <c r="H974" s="6">
        <f>YEAR(Table1[[#This Row],[OrderDate]])</f>
        <v>2017</v>
      </c>
      <c r="I974" s="6">
        <f>MONTH(Table1[[#This Row],[OrderDate]])</f>
        <v>11</v>
      </c>
      <c r="J974" s="1">
        <v>43071</v>
      </c>
      <c r="K974">
        <v>7</v>
      </c>
      <c r="L974" t="s">
        <v>2239</v>
      </c>
      <c r="M974" t="s">
        <v>1822</v>
      </c>
      <c r="N974" t="s">
        <v>115</v>
      </c>
      <c r="O974" t="s">
        <v>41</v>
      </c>
      <c r="P974" t="str">
        <f>UPPER(Table1[[#This Row],[CustomerCountry]])</f>
        <v>UNITED STATES</v>
      </c>
      <c r="Q974" t="s">
        <v>23</v>
      </c>
      <c r="R974" t="s">
        <v>24</v>
      </c>
      <c r="S974" t="s">
        <v>25</v>
      </c>
      <c r="T974" t="s">
        <v>26</v>
      </c>
      <c r="U974" t="s">
        <v>27</v>
      </c>
    </row>
    <row r="975" spans="1:21" x14ac:dyDescent="0.3">
      <c r="A975" t="s">
        <v>2240</v>
      </c>
      <c r="B975" t="str">
        <f>RIGHT(Table1[[#This Row],[OrderNo]],5)</f>
        <v>44998</v>
      </c>
      <c r="C975">
        <v>44998001</v>
      </c>
      <c r="D975">
        <v>1</v>
      </c>
      <c r="E975" s="2">
        <v>413.15</v>
      </c>
      <c r="F975" s="2">
        <v>699.1</v>
      </c>
      <c r="G975" s="1">
        <v>43064</v>
      </c>
      <c r="H975" s="6">
        <f>YEAR(Table1[[#This Row],[OrderDate]])</f>
        <v>2017</v>
      </c>
      <c r="I975" s="6">
        <f>MONTH(Table1[[#This Row],[OrderDate]])</f>
        <v>11</v>
      </c>
      <c r="J975" s="1">
        <v>43072</v>
      </c>
      <c r="K975">
        <v>8</v>
      </c>
      <c r="L975" t="s">
        <v>2241</v>
      </c>
      <c r="M975" t="s">
        <v>987</v>
      </c>
      <c r="N975" t="s">
        <v>45</v>
      </c>
      <c r="O975" t="s">
        <v>41</v>
      </c>
      <c r="P975" t="str">
        <f>UPPER(Table1[[#This Row],[CustomerCountry]])</f>
        <v>UNITED STATES</v>
      </c>
      <c r="Q975" t="s">
        <v>23</v>
      </c>
      <c r="R975" t="s">
        <v>24</v>
      </c>
      <c r="S975" t="s">
        <v>1095</v>
      </c>
      <c r="T975" t="s">
        <v>1</v>
      </c>
      <c r="U975" t="s">
        <v>47</v>
      </c>
    </row>
    <row r="976" spans="1:21" x14ac:dyDescent="0.3">
      <c r="A976" t="s">
        <v>2242</v>
      </c>
      <c r="B976" t="str">
        <f>RIGHT(Table1[[#This Row],[OrderNo]],5)</f>
        <v>44999</v>
      </c>
      <c r="C976">
        <v>44999001</v>
      </c>
      <c r="D976">
        <v>1</v>
      </c>
      <c r="E976" s="2">
        <v>2171.29</v>
      </c>
      <c r="F976" s="2">
        <v>3578.27</v>
      </c>
      <c r="G976" s="1">
        <v>43064</v>
      </c>
      <c r="H976" s="6">
        <f>YEAR(Table1[[#This Row],[OrderDate]])</f>
        <v>2017</v>
      </c>
      <c r="I976" s="6">
        <f>MONTH(Table1[[#This Row],[OrderDate]])</f>
        <v>11</v>
      </c>
      <c r="J976" s="1">
        <v>43070</v>
      </c>
      <c r="K976">
        <v>6</v>
      </c>
      <c r="L976" t="s">
        <v>2243</v>
      </c>
      <c r="M976" t="s">
        <v>105</v>
      </c>
      <c r="N976" t="s">
        <v>106</v>
      </c>
      <c r="O976" t="s">
        <v>52</v>
      </c>
      <c r="P976" t="str">
        <f>UPPER(Table1[[#This Row],[CustomerCountry]])</f>
        <v>AUSTRALIA</v>
      </c>
      <c r="Q976" t="s">
        <v>23</v>
      </c>
      <c r="R976" t="s">
        <v>24</v>
      </c>
      <c r="S976" t="s">
        <v>55</v>
      </c>
      <c r="T976" t="s">
        <v>26</v>
      </c>
      <c r="U976" t="s">
        <v>27</v>
      </c>
    </row>
    <row r="977" spans="1:21" x14ac:dyDescent="0.3">
      <c r="A977" t="s">
        <v>2244</v>
      </c>
      <c r="B977" t="str">
        <f>RIGHT(Table1[[#This Row],[OrderNo]],5)</f>
        <v>45000</v>
      </c>
      <c r="C977">
        <v>45000001</v>
      </c>
      <c r="D977">
        <v>1</v>
      </c>
      <c r="E977" s="2">
        <v>2171.29</v>
      </c>
      <c r="F977" s="2">
        <v>3578.27</v>
      </c>
      <c r="G977" s="1">
        <v>43064</v>
      </c>
      <c r="H977" s="6">
        <f>YEAR(Table1[[#This Row],[OrderDate]])</f>
        <v>2017</v>
      </c>
      <c r="I977" s="6">
        <f>MONTH(Table1[[#This Row],[OrderDate]])</f>
        <v>11</v>
      </c>
      <c r="J977" s="1">
        <v>43068</v>
      </c>
      <c r="K977">
        <v>4</v>
      </c>
      <c r="L977" t="s">
        <v>2245</v>
      </c>
      <c r="M977" t="s">
        <v>184</v>
      </c>
      <c r="N977" t="s">
        <v>51</v>
      </c>
      <c r="O977" t="s">
        <v>52</v>
      </c>
      <c r="P977" t="str">
        <f>UPPER(Table1[[#This Row],[CustomerCountry]])</f>
        <v>AUSTRALIA</v>
      </c>
      <c r="Q977" t="s">
        <v>23</v>
      </c>
      <c r="R977" t="s">
        <v>24</v>
      </c>
      <c r="S977" t="s">
        <v>71</v>
      </c>
      <c r="T977" t="s">
        <v>26</v>
      </c>
      <c r="U977" t="s">
        <v>27</v>
      </c>
    </row>
    <row r="978" spans="1:21" x14ac:dyDescent="0.3">
      <c r="A978" t="s">
        <v>2246</v>
      </c>
      <c r="B978" t="str">
        <f>RIGHT(Table1[[#This Row],[OrderNo]],5)</f>
        <v>45001</v>
      </c>
      <c r="C978">
        <v>45001001</v>
      </c>
      <c r="D978">
        <v>1</v>
      </c>
      <c r="E978" s="2">
        <v>2171.29</v>
      </c>
      <c r="F978" s="2">
        <v>3578.27</v>
      </c>
      <c r="G978" s="1">
        <v>43064</v>
      </c>
      <c r="H978" s="6">
        <f>YEAR(Table1[[#This Row],[OrderDate]])</f>
        <v>2017</v>
      </c>
      <c r="I978" s="6">
        <f>MONTH(Table1[[#This Row],[OrderDate]])</f>
        <v>11</v>
      </c>
      <c r="J978" s="1">
        <v>43067</v>
      </c>
      <c r="K978">
        <v>3</v>
      </c>
      <c r="L978" t="s">
        <v>2247</v>
      </c>
      <c r="M978" t="s">
        <v>256</v>
      </c>
      <c r="N978" t="s">
        <v>106</v>
      </c>
      <c r="O978" t="s">
        <v>52</v>
      </c>
      <c r="P978" t="str">
        <f>UPPER(Table1[[#This Row],[CustomerCountry]])</f>
        <v>AUSTRALIA</v>
      </c>
      <c r="Q978" t="s">
        <v>23</v>
      </c>
      <c r="R978" t="s">
        <v>24</v>
      </c>
      <c r="S978" t="s">
        <v>71</v>
      </c>
      <c r="T978" t="s">
        <v>26</v>
      </c>
      <c r="U978" t="s">
        <v>27</v>
      </c>
    </row>
    <row r="979" spans="1:21" x14ac:dyDescent="0.3">
      <c r="A979" t="s">
        <v>2248</v>
      </c>
      <c r="B979" t="str">
        <f>RIGHT(Table1[[#This Row],[OrderNo]],5)</f>
        <v>45002</v>
      </c>
      <c r="C979">
        <v>45002001</v>
      </c>
      <c r="D979">
        <v>1</v>
      </c>
      <c r="E979" s="2">
        <v>2171.29</v>
      </c>
      <c r="F979" s="2">
        <v>3578.27</v>
      </c>
      <c r="G979" s="1">
        <v>43065</v>
      </c>
      <c r="H979" s="6">
        <f>YEAR(Table1[[#This Row],[OrderDate]])</f>
        <v>2017</v>
      </c>
      <c r="I979" s="6">
        <f>MONTH(Table1[[#This Row],[OrderDate]])</f>
        <v>11</v>
      </c>
      <c r="J979" s="1">
        <v>43069</v>
      </c>
      <c r="K979">
        <v>4</v>
      </c>
      <c r="L979" t="s">
        <v>2249</v>
      </c>
      <c r="M979" t="s">
        <v>174</v>
      </c>
      <c r="N979" t="s">
        <v>777</v>
      </c>
      <c r="O979" t="s">
        <v>96</v>
      </c>
      <c r="P979" t="str">
        <f>UPPER(Table1[[#This Row],[CustomerCountry]])</f>
        <v>GERMANY</v>
      </c>
      <c r="Q979" t="s">
        <v>23</v>
      </c>
      <c r="R979" t="s">
        <v>24</v>
      </c>
      <c r="S979" t="s">
        <v>71</v>
      </c>
      <c r="T979" t="s">
        <v>26</v>
      </c>
      <c r="U979" t="s">
        <v>27</v>
      </c>
    </row>
    <row r="980" spans="1:21" x14ac:dyDescent="0.3">
      <c r="A980" t="s">
        <v>2250</v>
      </c>
      <c r="B980" t="str">
        <f>RIGHT(Table1[[#This Row],[OrderNo]],5)</f>
        <v>45003</v>
      </c>
      <c r="C980">
        <v>45003001</v>
      </c>
      <c r="D980">
        <v>1</v>
      </c>
      <c r="E980" s="2">
        <v>2171.29</v>
      </c>
      <c r="F980" s="2">
        <v>3578.27</v>
      </c>
      <c r="G980" s="1">
        <v>43065</v>
      </c>
      <c r="H980" s="6">
        <f>YEAR(Table1[[#This Row],[OrderDate]])</f>
        <v>2017</v>
      </c>
      <c r="I980" s="6">
        <f>MONTH(Table1[[#This Row],[OrderDate]])</f>
        <v>11</v>
      </c>
      <c r="J980" s="1">
        <v>43069</v>
      </c>
      <c r="K980">
        <v>4</v>
      </c>
      <c r="L980" t="s">
        <v>2251</v>
      </c>
      <c r="M980" t="s">
        <v>470</v>
      </c>
      <c r="N980" t="s">
        <v>45</v>
      </c>
      <c r="O980" t="s">
        <v>41</v>
      </c>
      <c r="P980" t="str">
        <f>UPPER(Table1[[#This Row],[CustomerCountry]])</f>
        <v>UNITED STATES</v>
      </c>
      <c r="Q980" t="s">
        <v>23</v>
      </c>
      <c r="R980" t="s">
        <v>24</v>
      </c>
      <c r="S980" t="s">
        <v>88</v>
      </c>
      <c r="T980" t="s">
        <v>26</v>
      </c>
      <c r="U980" t="s">
        <v>27</v>
      </c>
    </row>
    <row r="981" spans="1:21" x14ac:dyDescent="0.3">
      <c r="A981" t="s">
        <v>2252</v>
      </c>
      <c r="B981" t="str">
        <f>RIGHT(Table1[[#This Row],[OrderNo]],5)</f>
        <v>45004</v>
      </c>
      <c r="C981">
        <v>45004001</v>
      </c>
      <c r="D981">
        <v>1</v>
      </c>
      <c r="E981" s="2">
        <v>2171.29</v>
      </c>
      <c r="F981" s="2">
        <v>3578.27</v>
      </c>
      <c r="G981" s="1">
        <v>43065</v>
      </c>
      <c r="H981" s="6">
        <f>YEAR(Table1[[#This Row],[OrderDate]])</f>
        <v>2017</v>
      </c>
      <c r="I981" s="6">
        <f>MONTH(Table1[[#This Row],[OrderDate]])</f>
        <v>11</v>
      </c>
      <c r="J981" s="1">
        <v>43072</v>
      </c>
      <c r="K981">
        <v>7</v>
      </c>
      <c r="L981" t="s">
        <v>2253</v>
      </c>
      <c r="M981" t="s">
        <v>655</v>
      </c>
      <c r="N981" t="s">
        <v>45</v>
      </c>
      <c r="O981" t="s">
        <v>41</v>
      </c>
      <c r="P981" t="str">
        <f>UPPER(Table1[[#This Row],[CustomerCountry]])</f>
        <v>UNITED STATES</v>
      </c>
      <c r="Q981" t="s">
        <v>23</v>
      </c>
      <c r="R981" t="s">
        <v>24</v>
      </c>
      <c r="S981" t="s">
        <v>88</v>
      </c>
      <c r="T981" t="s">
        <v>26</v>
      </c>
      <c r="U981" t="s">
        <v>27</v>
      </c>
    </row>
    <row r="982" spans="1:21" x14ac:dyDescent="0.3">
      <c r="A982" t="s">
        <v>2254</v>
      </c>
      <c r="B982" t="str">
        <f>RIGHT(Table1[[#This Row],[OrderNo]],5)</f>
        <v>45005</v>
      </c>
      <c r="C982">
        <v>45005001</v>
      </c>
      <c r="D982">
        <v>1</v>
      </c>
      <c r="E982" s="2">
        <v>2171.29</v>
      </c>
      <c r="F982" s="2">
        <v>3578.27</v>
      </c>
      <c r="G982" s="1">
        <v>43065</v>
      </c>
      <c r="H982" s="6">
        <f>YEAR(Table1[[#This Row],[OrderDate]])</f>
        <v>2017</v>
      </c>
      <c r="I982" s="6">
        <f>MONTH(Table1[[#This Row],[OrderDate]])</f>
        <v>11</v>
      </c>
      <c r="J982" s="1">
        <v>43067</v>
      </c>
      <c r="K982">
        <v>2</v>
      </c>
      <c r="L982" t="s">
        <v>2255</v>
      </c>
      <c r="M982" t="s">
        <v>141</v>
      </c>
      <c r="N982" t="s">
        <v>45</v>
      </c>
      <c r="O982" t="s">
        <v>41</v>
      </c>
      <c r="P982" t="str">
        <f>UPPER(Table1[[#This Row],[CustomerCountry]])</f>
        <v>UNITED STATES</v>
      </c>
      <c r="Q982" t="s">
        <v>23</v>
      </c>
      <c r="R982" t="s">
        <v>24</v>
      </c>
      <c r="S982" t="s">
        <v>71</v>
      </c>
      <c r="T982" t="s">
        <v>26</v>
      </c>
      <c r="U982" t="s">
        <v>27</v>
      </c>
    </row>
    <row r="983" spans="1:21" x14ac:dyDescent="0.3">
      <c r="A983" t="s">
        <v>2256</v>
      </c>
      <c r="B983" t="str">
        <f>RIGHT(Table1[[#This Row],[OrderNo]],5)</f>
        <v>45006</v>
      </c>
      <c r="C983">
        <v>45006001</v>
      </c>
      <c r="D983">
        <v>1</v>
      </c>
      <c r="E983" s="2">
        <v>2171.29</v>
      </c>
      <c r="F983" s="2">
        <v>3578.27</v>
      </c>
      <c r="G983" s="1">
        <v>43066</v>
      </c>
      <c r="H983" s="6">
        <f>YEAR(Table1[[#This Row],[OrderDate]])</f>
        <v>2017</v>
      </c>
      <c r="I983" s="6">
        <f>MONTH(Table1[[#This Row],[OrderDate]])</f>
        <v>11</v>
      </c>
      <c r="J983" s="1">
        <v>43073</v>
      </c>
      <c r="K983">
        <v>7</v>
      </c>
      <c r="L983" t="s">
        <v>2257</v>
      </c>
      <c r="M983" t="s">
        <v>213</v>
      </c>
      <c r="N983" t="s">
        <v>214</v>
      </c>
      <c r="O983" t="s">
        <v>32</v>
      </c>
      <c r="P983" t="str">
        <f>UPPER(Table1[[#This Row],[CustomerCountry]])</f>
        <v>FRANCE</v>
      </c>
      <c r="Q983" t="s">
        <v>23</v>
      </c>
      <c r="R983" t="s">
        <v>24</v>
      </c>
      <c r="S983" t="s">
        <v>71</v>
      </c>
      <c r="T983" t="s">
        <v>26</v>
      </c>
      <c r="U983" t="s">
        <v>27</v>
      </c>
    </row>
    <row r="984" spans="1:21" x14ac:dyDescent="0.3">
      <c r="A984" t="s">
        <v>2258</v>
      </c>
      <c r="B984" t="str">
        <f>RIGHT(Table1[[#This Row],[OrderNo]],5)</f>
        <v>45007</v>
      </c>
      <c r="C984">
        <v>45007001</v>
      </c>
      <c r="D984">
        <v>1</v>
      </c>
      <c r="E984" s="2">
        <v>2171.29</v>
      </c>
      <c r="F984" s="2">
        <v>3578.27</v>
      </c>
      <c r="G984" s="1">
        <v>43066</v>
      </c>
      <c r="H984" s="6">
        <f>YEAR(Table1[[#This Row],[OrderDate]])</f>
        <v>2017</v>
      </c>
      <c r="I984" s="6">
        <f>MONTH(Table1[[#This Row],[OrderDate]])</f>
        <v>11</v>
      </c>
      <c r="J984" s="1">
        <v>43075</v>
      </c>
      <c r="K984">
        <v>9</v>
      </c>
      <c r="L984" t="s">
        <v>2259</v>
      </c>
      <c r="M984" t="s">
        <v>1483</v>
      </c>
      <c r="N984" t="s">
        <v>95</v>
      </c>
      <c r="O984" t="s">
        <v>96</v>
      </c>
      <c r="P984" t="str">
        <f>UPPER(Table1[[#This Row],[CustomerCountry]])</f>
        <v>GERMANY</v>
      </c>
      <c r="Q984" t="s">
        <v>23</v>
      </c>
      <c r="R984" t="s">
        <v>24</v>
      </c>
      <c r="S984" t="s">
        <v>25</v>
      </c>
      <c r="T984" t="s">
        <v>26</v>
      </c>
      <c r="U984" t="s">
        <v>27</v>
      </c>
    </row>
    <row r="985" spans="1:21" x14ac:dyDescent="0.3">
      <c r="A985" t="s">
        <v>2260</v>
      </c>
      <c r="B985" t="str">
        <f>RIGHT(Table1[[#This Row],[OrderNo]],5)</f>
        <v>45008</v>
      </c>
      <c r="C985">
        <v>45008001</v>
      </c>
      <c r="D985">
        <v>1</v>
      </c>
      <c r="E985" s="2">
        <v>2171.29</v>
      </c>
      <c r="F985" s="2">
        <v>3578.27</v>
      </c>
      <c r="G985" s="1">
        <v>43066</v>
      </c>
      <c r="H985" s="6">
        <f>YEAR(Table1[[#This Row],[OrderDate]])</f>
        <v>2017</v>
      </c>
      <c r="I985" s="6">
        <f>MONTH(Table1[[#This Row],[OrderDate]])</f>
        <v>11</v>
      </c>
      <c r="J985" s="1">
        <v>43068</v>
      </c>
      <c r="K985">
        <v>2</v>
      </c>
      <c r="L985" t="s">
        <v>2261</v>
      </c>
      <c r="M985" t="s">
        <v>550</v>
      </c>
      <c r="N985" t="s">
        <v>78</v>
      </c>
      <c r="O985" t="s">
        <v>79</v>
      </c>
      <c r="P985" t="str">
        <f>UPPER(Table1[[#This Row],[CustomerCountry]])</f>
        <v>UNITED KINGDOM</v>
      </c>
      <c r="Q985" t="s">
        <v>23</v>
      </c>
      <c r="R985" t="s">
        <v>24</v>
      </c>
      <c r="S985" t="s">
        <v>84</v>
      </c>
      <c r="T985" t="s">
        <v>26</v>
      </c>
      <c r="U985" t="s">
        <v>27</v>
      </c>
    </row>
    <row r="986" spans="1:21" x14ac:dyDescent="0.3">
      <c r="A986" t="s">
        <v>2262</v>
      </c>
      <c r="B986" t="str">
        <f>RIGHT(Table1[[#This Row],[OrderNo]],5)</f>
        <v>45009</v>
      </c>
      <c r="C986">
        <v>45009001</v>
      </c>
      <c r="D986">
        <v>1</v>
      </c>
      <c r="E986" s="2">
        <v>413.15</v>
      </c>
      <c r="F986" s="2">
        <v>699.1</v>
      </c>
      <c r="G986" s="1">
        <v>43066</v>
      </c>
      <c r="H986" s="6">
        <f>YEAR(Table1[[#This Row],[OrderDate]])</f>
        <v>2017</v>
      </c>
      <c r="I986" s="6">
        <f>MONTH(Table1[[#This Row],[OrderDate]])</f>
        <v>11</v>
      </c>
      <c r="J986" s="1">
        <v>43072</v>
      </c>
      <c r="K986">
        <v>6</v>
      </c>
      <c r="L986" t="s">
        <v>2263</v>
      </c>
      <c r="M986" t="s">
        <v>1307</v>
      </c>
      <c r="N986" t="s">
        <v>282</v>
      </c>
      <c r="O986" t="s">
        <v>96</v>
      </c>
      <c r="P986" t="str">
        <f>UPPER(Table1[[#This Row],[CustomerCountry]])</f>
        <v>GERMANY</v>
      </c>
      <c r="Q986" t="s">
        <v>23</v>
      </c>
      <c r="R986" t="s">
        <v>24</v>
      </c>
      <c r="S986" t="s">
        <v>414</v>
      </c>
      <c r="T986" t="s">
        <v>1</v>
      </c>
      <c r="U986" t="s">
        <v>47</v>
      </c>
    </row>
    <row r="987" spans="1:21" x14ac:dyDescent="0.3">
      <c r="A987" t="s">
        <v>2264</v>
      </c>
      <c r="B987" t="str">
        <f>RIGHT(Table1[[#This Row],[OrderNo]],5)</f>
        <v>45010</v>
      </c>
      <c r="C987">
        <v>45010001</v>
      </c>
      <c r="D987">
        <v>1</v>
      </c>
      <c r="E987" s="2">
        <v>2171.29</v>
      </c>
      <c r="F987" s="2">
        <v>3578.27</v>
      </c>
      <c r="G987" s="1">
        <v>43066</v>
      </c>
      <c r="H987" s="6">
        <f>YEAR(Table1[[#This Row],[OrderDate]])</f>
        <v>2017</v>
      </c>
      <c r="I987" s="6">
        <f>MONTH(Table1[[#This Row],[OrderDate]])</f>
        <v>11</v>
      </c>
      <c r="J987" s="1">
        <v>43071</v>
      </c>
      <c r="K987">
        <v>5</v>
      </c>
      <c r="L987" t="s">
        <v>2265</v>
      </c>
      <c r="M987" t="s">
        <v>163</v>
      </c>
      <c r="N987" t="s">
        <v>115</v>
      </c>
      <c r="O987" t="s">
        <v>41</v>
      </c>
      <c r="P987" t="str">
        <f>UPPER(Table1[[#This Row],[CustomerCountry]])</f>
        <v>UNITED STATES</v>
      </c>
      <c r="Q987" t="s">
        <v>23</v>
      </c>
      <c r="R987" t="s">
        <v>24</v>
      </c>
      <c r="S987" t="s">
        <v>84</v>
      </c>
      <c r="T987" t="s">
        <v>26</v>
      </c>
      <c r="U987" t="s">
        <v>27</v>
      </c>
    </row>
    <row r="988" spans="1:21" x14ac:dyDescent="0.3">
      <c r="A988" t="s">
        <v>2266</v>
      </c>
      <c r="B988" t="str">
        <f>RIGHT(Table1[[#This Row],[OrderNo]],5)</f>
        <v>45011</v>
      </c>
      <c r="C988">
        <v>45011001</v>
      </c>
      <c r="D988">
        <v>1</v>
      </c>
      <c r="E988" s="2">
        <v>2171.29</v>
      </c>
      <c r="F988" s="2">
        <v>3578.27</v>
      </c>
      <c r="G988" s="1">
        <v>43066</v>
      </c>
      <c r="H988" s="6">
        <f>YEAR(Table1[[#This Row],[OrderDate]])</f>
        <v>2017</v>
      </c>
      <c r="I988" s="6">
        <f>MONTH(Table1[[#This Row],[OrderDate]])</f>
        <v>11</v>
      </c>
      <c r="J988" s="1">
        <v>43076</v>
      </c>
      <c r="K988">
        <v>10</v>
      </c>
      <c r="L988" t="s">
        <v>2267</v>
      </c>
      <c r="M988" t="s">
        <v>447</v>
      </c>
      <c r="N988" t="s">
        <v>22</v>
      </c>
      <c r="O988" t="s">
        <v>0</v>
      </c>
      <c r="P988" t="str">
        <f>UPPER(Table1[[#This Row],[CustomerCountry]])</f>
        <v>CANADA</v>
      </c>
      <c r="Q988" t="s">
        <v>23</v>
      </c>
      <c r="R988" t="s">
        <v>24</v>
      </c>
      <c r="S988" t="s">
        <v>84</v>
      </c>
      <c r="T988" t="s">
        <v>26</v>
      </c>
      <c r="U988" t="s">
        <v>27</v>
      </c>
    </row>
    <row r="989" spans="1:21" x14ac:dyDescent="0.3">
      <c r="A989" t="s">
        <v>2268</v>
      </c>
      <c r="B989" t="str">
        <f>RIGHT(Table1[[#This Row],[OrderNo]],5)</f>
        <v>45012</v>
      </c>
      <c r="C989">
        <v>45012001</v>
      </c>
      <c r="D989">
        <v>1</v>
      </c>
      <c r="E989" s="2">
        <v>413.15</v>
      </c>
      <c r="F989" s="2">
        <v>699.1</v>
      </c>
      <c r="G989" s="1">
        <v>43066</v>
      </c>
      <c r="H989" s="6">
        <f>YEAR(Table1[[#This Row],[OrderDate]])</f>
        <v>2017</v>
      </c>
      <c r="I989" s="6">
        <f>MONTH(Table1[[#This Row],[OrderDate]])</f>
        <v>11</v>
      </c>
      <c r="J989" s="1">
        <v>43072</v>
      </c>
      <c r="K989">
        <v>6</v>
      </c>
      <c r="L989" t="s">
        <v>2269</v>
      </c>
      <c r="M989" t="s">
        <v>697</v>
      </c>
      <c r="N989" t="s">
        <v>115</v>
      </c>
      <c r="O989" t="s">
        <v>41</v>
      </c>
      <c r="P989" t="str">
        <f>UPPER(Table1[[#This Row],[CustomerCountry]])</f>
        <v>UNITED STATES</v>
      </c>
      <c r="Q989" t="s">
        <v>23</v>
      </c>
      <c r="R989" t="s">
        <v>24</v>
      </c>
      <c r="S989" t="s">
        <v>337</v>
      </c>
      <c r="T989" t="s">
        <v>1</v>
      </c>
      <c r="U989" t="s">
        <v>47</v>
      </c>
    </row>
    <row r="990" spans="1:21" x14ac:dyDescent="0.3">
      <c r="A990" t="s">
        <v>2270</v>
      </c>
      <c r="B990" t="str">
        <f>RIGHT(Table1[[#This Row],[OrderNo]],5)</f>
        <v>45013</v>
      </c>
      <c r="C990">
        <v>45013001</v>
      </c>
      <c r="D990">
        <v>1</v>
      </c>
      <c r="E990" s="2">
        <v>2171.29</v>
      </c>
      <c r="F990" s="2">
        <v>3578.27</v>
      </c>
      <c r="G990" s="1">
        <v>43066</v>
      </c>
      <c r="H990" s="6">
        <f>YEAR(Table1[[#This Row],[OrderDate]])</f>
        <v>2017</v>
      </c>
      <c r="I990" s="6">
        <f>MONTH(Table1[[#This Row],[OrderDate]])</f>
        <v>11</v>
      </c>
      <c r="J990" s="1">
        <v>43068</v>
      </c>
      <c r="K990">
        <v>2</v>
      </c>
      <c r="L990" t="s">
        <v>2271</v>
      </c>
      <c r="M990" t="s">
        <v>58</v>
      </c>
      <c r="N990" t="s">
        <v>59</v>
      </c>
      <c r="O990" t="s">
        <v>52</v>
      </c>
      <c r="P990" t="str">
        <f>UPPER(Table1[[#This Row],[CustomerCountry]])</f>
        <v>AUSTRALIA</v>
      </c>
      <c r="Q990" t="s">
        <v>23</v>
      </c>
      <c r="R990" t="s">
        <v>24</v>
      </c>
      <c r="S990" t="s">
        <v>25</v>
      </c>
      <c r="T990" t="s">
        <v>26</v>
      </c>
      <c r="U990" t="s">
        <v>27</v>
      </c>
    </row>
    <row r="991" spans="1:21" x14ac:dyDescent="0.3">
      <c r="A991" t="s">
        <v>2272</v>
      </c>
      <c r="B991" t="str">
        <f>RIGHT(Table1[[#This Row],[OrderNo]],5)</f>
        <v>45014</v>
      </c>
      <c r="C991">
        <v>45014001</v>
      </c>
      <c r="D991">
        <v>1</v>
      </c>
      <c r="E991" s="2">
        <v>413.15</v>
      </c>
      <c r="F991" s="2">
        <v>699.1</v>
      </c>
      <c r="G991" s="1">
        <v>43066</v>
      </c>
      <c r="H991" s="6">
        <f>YEAR(Table1[[#This Row],[OrderDate]])</f>
        <v>2017</v>
      </c>
      <c r="I991" s="6">
        <f>MONTH(Table1[[#This Row],[OrderDate]])</f>
        <v>11</v>
      </c>
      <c r="J991" s="1">
        <v>43069</v>
      </c>
      <c r="K991">
        <v>3</v>
      </c>
      <c r="L991" t="s">
        <v>2273</v>
      </c>
      <c r="M991" t="s">
        <v>58</v>
      </c>
      <c r="N991" t="s">
        <v>59</v>
      </c>
      <c r="O991" t="s">
        <v>52</v>
      </c>
      <c r="P991" t="str">
        <f>UPPER(Table1[[#This Row],[CustomerCountry]])</f>
        <v>AUSTRALIA</v>
      </c>
      <c r="Q991" t="s">
        <v>23</v>
      </c>
      <c r="R991" t="s">
        <v>24</v>
      </c>
      <c r="S991" t="s">
        <v>492</v>
      </c>
      <c r="T991" t="s">
        <v>26</v>
      </c>
      <c r="U991" t="s">
        <v>47</v>
      </c>
    </row>
    <row r="992" spans="1:21" x14ac:dyDescent="0.3">
      <c r="A992" t="s">
        <v>2274</v>
      </c>
      <c r="B992" t="str">
        <f>RIGHT(Table1[[#This Row],[OrderNo]],5)</f>
        <v>45015</v>
      </c>
      <c r="C992">
        <v>45015001</v>
      </c>
      <c r="D992">
        <v>1</v>
      </c>
      <c r="E992" s="2">
        <v>1912.15</v>
      </c>
      <c r="F992" s="2">
        <v>3399.99</v>
      </c>
      <c r="G992" s="1">
        <v>43066</v>
      </c>
      <c r="H992" s="6">
        <f>YEAR(Table1[[#This Row],[OrderDate]])</f>
        <v>2017</v>
      </c>
      <c r="I992" s="6">
        <f>MONTH(Table1[[#This Row],[OrderDate]])</f>
        <v>11</v>
      </c>
      <c r="J992" s="1">
        <v>43074</v>
      </c>
      <c r="K992">
        <v>8</v>
      </c>
      <c r="L992" t="s">
        <v>2275</v>
      </c>
      <c r="M992" t="s">
        <v>83</v>
      </c>
      <c r="N992" t="s">
        <v>63</v>
      </c>
      <c r="O992" t="s">
        <v>52</v>
      </c>
      <c r="P992" t="str">
        <f>UPPER(Table1[[#This Row],[CustomerCountry]])</f>
        <v>AUSTRALIA</v>
      </c>
      <c r="Q992" t="s">
        <v>23</v>
      </c>
      <c r="R992" t="s">
        <v>33</v>
      </c>
      <c r="S992" t="s">
        <v>34</v>
      </c>
      <c r="T992" t="s">
        <v>35</v>
      </c>
      <c r="U992" t="s">
        <v>36</v>
      </c>
    </row>
    <row r="993" spans="1:21" x14ac:dyDescent="0.3">
      <c r="A993" t="s">
        <v>2276</v>
      </c>
      <c r="B993" t="str">
        <f>RIGHT(Table1[[#This Row],[OrderNo]],5)</f>
        <v>45016</v>
      </c>
      <c r="C993">
        <v>45016001</v>
      </c>
      <c r="D993">
        <v>1</v>
      </c>
      <c r="E993" s="2">
        <v>2171.29</v>
      </c>
      <c r="F993" s="2">
        <v>3578.27</v>
      </c>
      <c r="G993" s="1">
        <v>43067</v>
      </c>
      <c r="H993" s="6">
        <f>YEAR(Table1[[#This Row],[OrderDate]])</f>
        <v>2017</v>
      </c>
      <c r="I993" s="6">
        <f>MONTH(Table1[[#This Row],[OrderDate]])</f>
        <v>11</v>
      </c>
      <c r="J993" s="1">
        <v>43071</v>
      </c>
      <c r="K993">
        <v>4</v>
      </c>
      <c r="L993" t="s">
        <v>2277</v>
      </c>
      <c r="M993" t="s">
        <v>2278</v>
      </c>
      <c r="N993" t="s">
        <v>78</v>
      </c>
      <c r="O993" t="s">
        <v>79</v>
      </c>
      <c r="P993" t="str">
        <f>UPPER(Table1[[#This Row],[CustomerCountry]])</f>
        <v>UNITED KINGDOM</v>
      </c>
      <c r="Q993" t="s">
        <v>23</v>
      </c>
      <c r="R993" t="s">
        <v>24</v>
      </c>
      <c r="S993" t="s">
        <v>25</v>
      </c>
      <c r="T993" t="s">
        <v>26</v>
      </c>
      <c r="U993" t="s">
        <v>27</v>
      </c>
    </row>
    <row r="994" spans="1:21" x14ac:dyDescent="0.3">
      <c r="A994" t="s">
        <v>2279</v>
      </c>
      <c r="B994" t="str">
        <f>RIGHT(Table1[[#This Row],[OrderNo]],5)</f>
        <v>45017</v>
      </c>
      <c r="C994">
        <v>45017001</v>
      </c>
      <c r="D994">
        <v>1</v>
      </c>
      <c r="E994" s="2">
        <v>2171.29</v>
      </c>
      <c r="F994" s="2">
        <v>3578.27</v>
      </c>
      <c r="G994" s="1">
        <v>43067</v>
      </c>
      <c r="H994" s="6">
        <f>YEAR(Table1[[#This Row],[OrderDate]])</f>
        <v>2017</v>
      </c>
      <c r="I994" s="6">
        <f>MONTH(Table1[[#This Row],[OrderDate]])</f>
        <v>11</v>
      </c>
      <c r="J994" s="1">
        <v>43074</v>
      </c>
      <c r="K994">
        <v>7</v>
      </c>
      <c r="L994" t="s">
        <v>2280</v>
      </c>
      <c r="M994" t="s">
        <v>1066</v>
      </c>
      <c r="N994" t="s">
        <v>40</v>
      </c>
      <c r="O994" t="s">
        <v>41</v>
      </c>
      <c r="P994" t="str">
        <f>UPPER(Table1[[#This Row],[CustomerCountry]])</f>
        <v>UNITED STATES</v>
      </c>
      <c r="Q994" t="s">
        <v>23</v>
      </c>
      <c r="R994" t="s">
        <v>24</v>
      </c>
      <c r="S994" t="s">
        <v>71</v>
      </c>
      <c r="T994" t="s">
        <v>26</v>
      </c>
      <c r="U994" t="s">
        <v>27</v>
      </c>
    </row>
    <row r="995" spans="1:21" x14ac:dyDescent="0.3">
      <c r="A995" t="s">
        <v>2281</v>
      </c>
      <c r="B995" t="str">
        <f>RIGHT(Table1[[#This Row],[OrderNo]],5)</f>
        <v>45018</v>
      </c>
      <c r="C995">
        <v>45018001</v>
      </c>
      <c r="D995">
        <v>1</v>
      </c>
      <c r="E995" s="2">
        <v>2171.29</v>
      </c>
      <c r="F995" s="2">
        <v>3578.27</v>
      </c>
      <c r="G995" s="1">
        <v>43067</v>
      </c>
      <c r="H995" s="6">
        <f>YEAR(Table1[[#This Row],[OrderDate]])</f>
        <v>2017</v>
      </c>
      <c r="I995" s="6">
        <f>MONTH(Table1[[#This Row],[OrderDate]])</f>
        <v>11</v>
      </c>
      <c r="J995" s="1">
        <v>43075</v>
      </c>
      <c r="K995">
        <v>8</v>
      </c>
      <c r="L995" t="s">
        <v>2282</v>
      </c>
      <c r="M995" t="s">
        <v>109</v>
      </c>
      <c r="N995" t="s">
        <v>51</v>
      </c>
      <c r="O995" t="s">
        <v>52</v>
      </c>
      <c r="P995" t="str">
        <f>UPPER(Table1[[#This Row],[CustomerCountry]])</f>
        <v>AUSTRALIA</v>
      </c>
      <c r="Q995" t="s">
        <v>23</v>
      </c>
      <c r="R995" t="s">
        <v>24</v>
      </c>
      <c r="S995" t="s">
        <v>84</v>
      </c>
      <c r="T995" t="s">
        <v>26</v>
      </c>
      <c r="U995" t="s">
        <v>27</v>
      </c>
    </row>
    <row r="996" spans="1:21" x14ac:dyDescent="0.3">
      <c r="A996" t="s">
        <v>2283</v>
      </c>
      <c r="B996" t="str">
        <f>RIGHT(Table1[[#This Row],[OrderNo]],5)</f>
        <v>45019</v>
      </c>
      <c r="C996">
        <v>45019001</v>
      </c>
      <c r="D996">
        <v>1</v>
      </c>
      <c r="E996" s="2">
        <v>2171.29</v>
      </c>
      <c r="F996" s="2">
        <v>3578.27</v>
      </c>
      <c r="G996" s="1">
        <v>43067</v>
      </c>
      <c r="H996" s="6">
        <f>YEAR(Table1[[#This Row],[OrderDate]])</f>
        <v>2017</v>
      </c>
      <c r="I996" s="6">
        <f>MONTH(Table1[[#This Row],[OrderDate]])</f>
        <v>11</v>
      </c>
      <c r="J996" s="1">
        <v>43071</v>
      </c>
      <c r="K996">
        <v>4</v>
      </c>
      <c r="L996" t="s">
        <v>2284</v>
      </c>
      <c r="M996" t="s">
        <v>747</v>
      </c>
      <c r="N996" t="s">
        <v>51</v>
      </c>
      <c r="O996" t="s">
        <v>52</v>
      </c>
      <c r="P996" t="str">
        <f>UPPER(Table1[[#This Row],[CustomerCountry]])</f>
        <v>AUSTRALIA</v>
      </c>
      <c r="Q996" t="s">
        <v>23</v>
      </c>
      <c r="R996" t="s">
        <v>24</v>
      </c>
      <c r="S996" t="s">
        <v>84</v>
      </c>
      <c r="T996" t="s">
        <v>26</v>
      </c>
      <c r="U996" t="s">
        <v>27</v>
      </c>
    </row>
    <row r="997" spans="1:21" x14ac:dyDescent="0.3">
      <c r="A997" t="s">
        <v>2285</v>
      </c>
      <c r="B997" t="str">
        <f>RIGHT(Table1[[#This Row],[OrderNo]],5)</f>
        <v>45020</v>
      </c>
      <c r="C997">
        <v>45020001</v>
      </c>
      <c r="D997">
        <v>1</v>
      </c>
      <c r="E997" s="2">
        <v>2171.29</v>
      </c>
      <c r="F997" s="2">
        <v>3578.27</v>
      </c>
      <c r="G997" s="1">
        <v>43067</v>
      </c>
      <c r="H997" s="6">
        <f>YEAR(Table1[[#This Row],[OrderDate]])</f>
        <v>2017</v>
      </c>
      <c r="I997" s="6">
        <f>MONTH(Table1[[#This Row],[OrderDate]])</f>
        <v>11</v>
      </c>
      <c r="J997" s="1">
        <v>43075</v>
      </c>
      <c r="K997">
        <v>8</v>
      </c>
      <c r="L997" t="s">
        <v>2286</v>
      </c>
      <c r="M997" t="s">
        <v>256</v>
      </c>
      <c r="N997" t="s">
        <v>106</v>
      </c>
      <c r="O997" t="s">
        <v>52</v>
      </c>
      <c r="P997" t="str">
        <f>UPPER(Table1[[#This Row],[CustomerCountry]])</f>
        <v>AUSTRALIA</v>
      </c>
      <c r="Q997" t="s">
        <v>23</v>
      </c>
      <c r="R997" t="s">
        <v>24</v>
      </c>
      <c r="S997" t="s">
        <v>55</v>
      </c>
      <c r="T997" t="s">
        <v>26</v>
      </c>
      <c r="U997" t="s">
        <v>27</v>
      </c>
    </row>
    <row r="998" spans="1:21" x14ac:dyDescent="0.3">
      <c r="A998" t="s">
        <v>2287</v>
      </c>
      <c r="B998" t="str">
        <f>RIGHT(Table1[[#This Row],[OrderNo]],5)</f>
        <v>45021</v>
      </c>
      <c r="C998">
        <v>45021001</v>
      </c>
      <c r="D998">
        <v>1</v>
      </c>
      <c r="E998" s="2">
        <v>1898.09</v>
      </c>
      <c r="F998" s="2">
        <v>3374.99</v>
      </c>
      <c r="G998" s="1">
        <v>43067</v>
      </c>
      <c r="H998" s="6">
        <f>YEAR(Table1[[#This Row],[OrderDate]])</f>
        <v>2017</v>
      </c>
      <c r="I998" s="6">
        <f>MONTH(Table1[[#This Row],[OrderDate]])</f>
        <v>11</v>
      </c>
      <c r="J998" s="1">
        <v>43070</v>
      </c>
      <c r="K998">
        <v>3</v>
      </c>
      <c r="L998" t="s">
        <v>2288</v>
      </c>
      <c r="M998" t="s">
        <v>290</v>
      </c>
      <c r="N998" t="s">
        <v>51</v>
      </c>
      <c r="O998" t="s">
        <v>52</v>
      </c>
      <c r="P998" t="str">
        <f>UPPER(Table1[[#This Row],[CustomerCountry]])</f>
        <v>AUSTRALIA</v>
      </c>
      <c r="Q998" t="s">
        <v>23</v>
      </c>
      <c r="R998" t="s">
        <v>33</v>
      </c>
      <c r="S998" t="s">
        <v>419</v>
      </c>
      <c r="T998" t="s">
        <v>1</v>
      </c>
      <c r="U998" t="s">
        <v>36</v>
      </c>
    </row>
    <row r="999" spans="1:21" x14ac:dyDescent="0.3">
      <c r="A999" t="s">
        <v>2289</v>
      </c>
      <c r="B999" t="str">
        <f>RIGHT(Table1[[#This Row],[OrderNo]],5)</f>
        <v>45022</v>
      </c>
      <c r="C999">
        <v>45022001</v>
      </c>
      <c r="D999">
        <v>1</v>
      </c>
      <c r="E999" s="2">
        <v>1898.09</v>
      </c>
      <c r="F999" s="2">
        <v>3374.99</v>
      </c>
      <c r="G999" s="1">
        <v>43067</v>
      </c>
      <c r="H999" s="6">
        <f>YEAR(Table1[[#This Row],[OrderDate]])</f>
        <v>2017</v>
      </c>
      <c r="I999" s="6">
        <f>MONTH(Table1[[#This Row],[OrderDate]])</f>
        <v>11</v>
      </c>
      <c r="J999" s="1">
        <v>43073</v>
      </c>
      <c r="K999">
        <v>6</v>
      </c>
      <c r="L999" t="s">
        <v>2290</v>
      </c>
      <c r="M999" t="s">
        <v>367</v>
      </c>
      <c r="N999" t="s">
        <v>63</v>
      </c>
      <c r="O999" t="s">
        <v>52</v>
      </c>
      <c r="P999" t="str">
        <f>UPPER(Table1[[#This Row],[CustomerCountry]])</f>
        <v>AUSTRALIA</v>
      </c>
      <c r="Q999" t="s">
        <v>23</v>
      </c>
      <c r="R999" t="s">
        <v>33</v>
      </c>
      <c r="S999" t="s">
        <v>160</v>
      </c>
      <c r="T999" t="s">
        <v>1</v>
      </c>
      <c r="U999" t="s">
        <v>36</v>
      </c>
    </row>
    <row r="1000" spans="1:21" x14ac:dyDescent="0.3">
      <c r="A1000" t="s">
        <v>2291</v>
      </c>
      <c r="B1000" t="str">
        <f>RIGHT(Table1[[#This Row],[OrderNo]],5)</f>
        <v>45023</v>
      </c>
      <c r="C1000">
        <v>45023001</v>
      </c>
      <c r="D1000">
        <v>1</v>
      </c>
      <c r="E1000" s="2">
        <v>2171.29</v>
      </c>
      <c r="F1000" s="2">
        <v>3578.27</v>
      </c>
      <c r="G1000" s="1">
        <v>43067</v>
      </c>
      <c r="H1000" s="6">
        <f>YEAR(Table1[[#This Row],[OrderDate]])</f>
        <v>2017</v>
      </c>
      <c r="I1000" s="6">
        <f>MONTH(Table1[[#This Row],[OrderDate]])</f>
        <v>11</v>
      </c>
      <c r="J1000" s="1">
        <v>43071</v>
      </c>
      <c r="K1000">
        <v>4</v>
      </c>
      <c r="L1000" t="s">
        <v>2292</v>
      </c>
      <c r="M1000" t="s">
        <v>2293</v>
      </c>
      <c r="N1000" t="s">
        <v>138</v>
      </c>
      <c r="O1000" t="s">
        <v>96</v>
      </c>
      <c r="P1000" t="str">
        <f>UPPER(Table1[[#This Row],[CustomerCountry]])</f>
        <v>GERMANY</v>
      </c>
      <c r="Q1000" t="s">
        <v>23</v>
      </c>
      <c r="R1000" t="s">
        <v>24</v>
      </c>
      <c r="S1000" t="s">
        <v>25</v>
      </c>
      <c r="T1000" t="s">
        <v>26</v>
      </c>
      <c r="U1000" t="s">
        <v>27</v>
      </c>
    </row>
    <row r="1001" spans="1:21" x14ac:dyDescent="0.3">
      <c r="A1001" t="s">
        <v>2294</v>
      </c>
      <c r="B1001" t="str">
        <f>RIGHT(Table1[[#This Row],[OrderNo]],5)</f>
        <v>45024</v>
      </c>
      <c r="C1001">
        <v>45024001</v>
      </c>
      <c r="D1001">
        <v>1</v>
      </c>
      <c r="E1001" s="2">
        <v>1912.15</v>
      </c>
      <c r="F1001" s="2">
        <v>3399.99</v>
      </c>
      <c r="G1001" s="1">
        <v>43068</v>
      </c>
      <c r="H1001" s="6">
        <f>YEAR(Table1[[#This Row],[OrderDate]])</f>
        <v>2017</v>
      </c>
      <c r="I1001" s="6">
        <f>MONTH(Table1[[#This Row],[OrderDate]])</f>
        <v>11</v>
      </c>
      <c r="J1001" s="1">
        <v>43070</v>
      </c>
      <c r="K1001">
        <v>2</v>
      </c>
      <c r="L1001" t="s">
        <v>2295</v>
      </c>
      <c r="M1001" t="s">
        <v>777</v>
      </c>
      <c r="N1001" t="s">
        <v>777</v>
      </c>
      <c r="O1001" t="s">
        <v>96</v>
      </c>
      <c r="P1001" t="str">
        <f>UPPER(Table1[[#This Row],[CustomerCountry]])</f>
        <v>GERMANY</v>
      </c>
      <c r="Q1001" t="s">
        <v>23</v>
      </c>
      <c r="R1001" t="s">
        <v>33</v>
      </c>
      <c r="S1001" t="s">
        <v>67</v>
      </c>
      <c r="T1001" t="s">
        <v>35</v>
      </c>
      <c r="U1001" t="s">
        <v>36</v>
      </c>
    </row>
    <row r="1002" spans="1:21" x14ac:dyDescent="0.3">
      <c r="A1002" t="s">
        <v>2296</v>
      </c>
      <c r="B1002" t="str">
        <f>RIGHT(Table1[[#This Row],[OrderNo]],5)</f>
        <v>45025</v>
      </c>
      <c r="C1002">
        <v>45025001</v>
      </c>
      <c r="D1002">
        <v>1</v>
      </c>
      <c r="E1002" s="2">
        <v>2171.29</v>
      </c>
      <c r="F1002" s="2">
        <v>3578.27</v>
      </c>
      <c r="G1002" s="1">
        <v>43068</v>
      </c>
      <c r="H1002" s="6">
        <f>YEAR(Table1[[#This Row],[OrderDate]])</f>
        <v>2017</v>
      </c>
      <c r="I1002" s="6">
        <f>MONTH(Table1[[#This Row],[OrderDate]])</f>
        <v>11</v>
      </c>
      <c r="J1002" s="1">
        <v>43078</v>
      </c>
      <c r="K1002">
        <v>10</v>
      </c>
      <c r="L1002" t="s">
        <v>2297</v>
      </c>
      <c r="M1002" t="s">
        <v>247</v>
      </c>
      <c r="N1002" t="s">
        <v>45</v>
      </c>
      <c r="O1002" t="s">
        <v>41</v>
      </c>
      <c r="P1002" t="str">
        <f>UPPER(Table1[[#This Row],[CustomerCountry]])</f>
        <v>UNITED STATES</v>
      </c>
      <c r="Q1002" t="s">
        <v>23</v>
      </c>
      <c r="R1002" t="s">
        <v>24</v>
      </c>
      <c r="S1002" t="s">
        <v>55</v>
      </c>
      <c r="T1002" t="s">
        <v>26</v>
      </c>
      <c r="U1002" t="s">
        <v>27</v>
      </c>
    </row>
    <row r="1003" spans="1:21" x14ac:dyDescent="0.3">
      <c r="A1003" t="s">
        <v>2298</v>
      </c>
      <c r="B1003" t="str">
        <f>RIGHT(Table1[[#This Row],[OrderNo]],5)</f>
        <v>45026</v>
      </c>
      <c r="C1003">
        <v>45026001</v>
      </c>
      <c r="D1003">
        <v>1</v>
      </c>
      <c r="E1003" s="2">
        <v>1912.15</v>
      </c>
      <c r="F1003" s="2">
        <v>3399.99</v>
      </c>
      <c r="G1003" s="1">
        <v>43068</v>
      </c>
      <c r="H1003" s="6">
        <f>YEAR(Table1[[#This Row],[OrderDate]])</f>
        <v>2017</v>
      </c>
      <c r="I1003" s="6">
        <f>MONTH(Table1[[#This Row],[OrderDate]])</f>
        <v>11</v>
      </c>
      <c r="J1003" s="1">
        <v>43074</v>
      </c>
      <c r="K1003">
        <v>6</v>
      </c>
      <c r="L1003" t="s">
        <v>2299</v>
      </c>
      <c r="M1003" t="s">
        <v>1822</v>
      </c>
      <c r="N1003" t="s">
        <v>115</v>
      </c>
      <c r="O1003" t="s">
        <v>41</v>
      </c>
      <c r="P1003" t="str">
        <f>UPPER(Table1[[#This Row],[CustomerCountry]])</f>
        <v>UNITED STATES</v>
      </c>
      <c r="Q1003" t="s">
        <v>23</v>
      </c>
      <c r="R1003" t="s">
        <v>33</v>
      </c>
      <c r="S1003" t="s">
        <v>67</v>
      </c>
      <c r="T1003" t="s">
        <v>35</v>
      </c>
      <c r="U1003" t="s">
        <v>36</v>
      </c>
    </row>
    <row r="1004" spans="1:21" x14ac:dyDescent="0.3">
      <c r="A1004" t="s">
        <v>2300</v>
      </c>
      <c r="B1004" t="str">
        <f>RIGHT(Table1[[#This Row],[OrderNo]],5)</f>
        <v>45027</v>
      </c>
      <c r="C1004">
        <v>45027001</v>
      </c>
      <c r="D1004">
        <v>1</v>
      </c>
      <c r="E1004" s="2">
        <v>2171.29</v>
      </c>
      <c r="F1004" s="2">
        <v>3578.27</v>
      </c>
      <c r="G1004" s="1">
        <v>43068</v>
      </c>
      <c r="H1004" s="6">
        <f>YEAR(Table1[[#This Row],[OrderDate]])</f>
        <v>2017</v>
      </c>
      <c r="I1004" s="6">
        <f>MONTH(Table1[[#This Row],[OrderDate]])</f>
        <v>11</v>
      </c>
      <c r="J1004" s="1">
        <v>43073</v>
      </c>
      <c r="K1004">
        <v>5</v>
      </c>
      <c r="L1004" t="s">
        <v>2301</v>
      </c>
      <c r="M1004" t="s">
        <v>210</v>
      </c>
      <c r="N1004" t="s">
        <v>115</v>
      </c>
      <c r="O1004" t="s">
        <v>41</v>
      </c>
      <c r="P1004" t="str">
        <f>UPPER(Table1[[#This Row],[CustomerCountry]])</f>
        <v>UNITED STATES</v>
      </c>
      <c r="Q1004" t="s">
        <v>23</v>
      </c>
      <c r="R1004" t="s">
        <v>24</v>
      </c>
      <c r="S1004" t="s">
        <v>88</v>
      </c>
      <c r="T1004" t="s">
        <v>26</v>
      </c>
      <c r="U1004" t="s">
        <v>27</v>
      </c>
    </row>
    <row r="1005" spans="1:21" x14ac:dyDescent="0.3">
      <c r="A1005" t="s">
        <v>2302</v>
      </c>
      <c r="B1005" t="str">
        <f>RIGHT(Table1[[#This Row],[OrderNo]],5)</f>
        <v>45028</v>
      </c>
      <c r="C1005">
        <v>45028001</v>
      </c>
      <c r="D1005">
        <v>1</v>
      </c>
      <c r="E1005" s="2">
        <v>2171.29</v>
      </c>
      <c r="F1005" s="2">
        <v>3578.27</v>
      </c>
      <c r="G1005" s="1">
        <v>43068</v>
      </c>
      <c r="H1005" s="6">
        <f>YEAR(Table1[[#This Row],[OrderDate]])</f>
        <v>2017</v>
      </c>
      <c r="I1005" s="6">
        <f>MONTH(Table1[[#This Row],[OrderDate]])</f>
        <v>11</v>
      </c>
      <c r="J1005" s="1">
        <v>43073</v>
      </c>
      <c r="K1005">
        <v>5</v>
      </c>
      <c r="L1005" t="s">
        <v>2303</v>
      </c>
      <c r="M1005" t="s">
        <v>290</v>
      </c>
      <c r="N1005" t="s">
        <v>51</v>
      </c>
      <c r="O1005" t="s">
        <v>52</v>
      </c>
      <c r="P1005" t="str">
        <f>UPPER(Table1[[#This Row],[CustomerCountry]])</f>
        <v>AUSTRALIA</v>
      </c>
      <c r="Q1005" t="s">
        <v>23</v>
      </c>
      <c r="R1005" t="s">
        <v>24</v>
      </c>
      <c r="S1005" t="s">
        <v>88</v>
      </c>
      <c r="T1005" t="s">
        <v>26</v>
      </c>
      <c r="U1005" t="s">
        <v>27</v>
      </c>
    </row>
    <row r="1006" spans="1:21" x14ac:dyDescent="0.3">
      <c r="A1006" t="s">
        <v>2304</v>
      </c>
      <c r="B1006" t="str">
        <f>RIGHT(Table1[[#This Row],[OrderNo]],5)</f>
        <v>45029</v>
      </c>
      <c r="C1006">
        <v>45029001</v>
      </c>
      <c r="D1006">
        <v>1</v>
      </c>
      <c r="E1006" s="2">
        <v>2171.29</v>
      </c>
      <c r="F1006" s="2">
        <v>3578.27</v>
      </c>
      <c r="G1006" s="1">
        <v>43068</v>
      </c>
      <c r="H1006" s="6">
        <f>YEAR(Table1[[#This Row],[OrderDate]])</f>
        <v>2017</v>
      </c>
      <c r="I1006" s="6">
        <f>MONTH(Table1[[#This Row],[OrderDate]])</f>
        <v>11</v>
      </c>
      <c r="J1006" s="1">
        <v>43078</v>
      </c>
      <c r="K1006">
        <v>10</v>
      </c>
      <c r="L1006" t="s">
        <v>2305</v>
      </c>
      <c r="M1006" t="s">
        <v>256</v>
      </c>
      <c r="N1006" t="s">
        <v>106</v>
      </c>
      <c r="O1006" t="s">
        <v>52</v>
      </c>
      <c r="P1006" t="str">
        <f>UPPER(Table1[[#This Row],[CustomerCountry]])</f>
        <v>AUSTRALIA</v>
      </c>
      <c r="Q1006" t="s">
        <v>23</v>
      </c>
      <c r="R1006" t="s">
        <v>24</v>
      </c>
      <c r="S1006" t="s">
        <v>55</v>
      </c>
      <c r="T1006" t="s">
        <v>26</v>
      </c>
      <c r="U1006" t="s">
        <v>27</v>
      </c>
    </row>
    <row r="1007" spans="1:21" x14ac:dyDescent="0.3">
      <c r="A1007" t="s">
        <v>2306</v>
      </c>
      <c r="B1007" t="str">
        <f>RIGHT(Table1[[#This Row],[OrderNo]],5)</f>
        <v>45030</v>
      </c>
      <c r="C1007">
        <v>45030001</v>
      </c>
      <c r="D1007">
        <v>1</v>
      </c>
      <c r="E1007" s="2">
        <v>1898.09</v>
      </c>
      <c r="F1007" s="2">
        <v>3374.99</v>
      </c>
      <c r="G1007" s="1">
        <v>43068</v>
      </c>
      <c r="H1007" s="6">
        <f>YEAR(Table1[[#This Row],[OrderDate]])</f>
        <v>2017</v>
      </c>
      <c r="I1007" s="6">
        <f>MONTH(Table1[[#This Row],[OrderDate]])</f>
        <v>11</v>
      </c>
      <c r="J1007" s="1">
        <v>43077</v>
      </c>
      <c r="K1007">
        <v>9</v>
      </c>
      <c r="L1007" t="s">
        <v>2307</v>
      </c>
      <c r="M1007" t="s">
        <v>555</v>
      </c>
      <c r="N1007" t="s">
        <v>59</v>
      </c>
      <c r="O1007" t="s">
        <v>52</v>
      </c>
      <c r="P1007" t="str">
        <f>UPPER(Table1[[#This Row],[CustomerCountry]])</f>
        <v>AUSTRALIA</v>
      </c>
      <c r="Q1007" t="s">
        <v>23</v>
      </c>
      <c r="R1007" t="s">
        <v>33</v>
      </c>
      <c r="S1007" t="s">
        <v>419</v>
      </c>
      <c r="T1007" t="s">
        <v>1</v>
      </c>
      <c r="U1007" t="s">
        <v>36</v>
      </c>
    </row>
    <row r="1008" spans="1:21" x14ac:dyDescent="0.3">
      <c r="A1008" t="s">
        <v>2308</v>
      </c>
      <c r="B1008" t="str">
        <f>RIGHT(Table1[[#This Row],[OrderNo]],5)</f>
        <v>45031</v>
      </c>
      <c r="C1008">
        <v>45031001</v>
      </c>
      <c r="D1008">
        <v>1</v>
      </c>
      <c r="E1008" s="2">
        <v>2171.29</v>
      </c>
      <c r="F1008" s="2">
        <v>3578.27</v>
      </c>
      <c r="G1008" s="1">
        <v>43069</v>
      </c>
      <c r="H1008" s="6">
        <f>YEAR(Table1[[#This Row],[OrderDate]])</f>
        <v>2017</v>
      </c>
      <c r="I1008" s="6">
        <f>MONTH(Table1[[#This Row],[OrderDate]])</f>
        <v>11</v>
      </c>
      <c r="J1008" s="1">
        <v>43072</v>
      </c>
      <c r="K1008">
        <v>3</v>
      </c>
      <c r="L1008" t="s">
        <v>2309</v>
      </c>
      <c r="M1008" t="s">
        <v>2310</v>
      </c>
      <c r="N1008" t="s">
        <v>78</v>
      </c>
      <c r="O1008" t="s">
        <v>79</v>
      </c>
      <c r="P1008" t="str">
        <f>UPPER(Table1[[#This Row],[CustomerCountry]])</f>
        <v>UNITED KINGDOM</v>
      </c>
      <c r="Q1008" t="s">
        <v>23</v>
      </c>
      <c r="R1008" t="s">
        <v>24</v>
      </c>
      <c r="S1008" t="s">
        <v>84</v>
      </c>
      <c r="T1008" t="s">
        <v>26</v>
      </c>
      <c r="U1008" t="s">
        <v>27</v>
      </c>
    </row>
    <row r="1009" spans="1:21" x14ac:dyDescent="0.3">
      <c r="A1009" t="s">
        <v>2311</v>
      </c>
      <c r="B1009" t="str">
        <f>RIGHT(Table1[[#This Row],[OrderNo]],5)</f>
        <v>45032</v>
      </c>
      <c r="C1009">
        <v>45032001</v>
      </c>
      <c r="D1009">
        <v>1</v>
      </c>
      <c r="E1009" s="2">
        <v>2171.29</v>
      </c>
      <c r="F1009" s="2">
        <v>3578.27</v>
      </c>
      <c r="G1009" s="1">
        <v>43069</v>
      </c>
      <c r="H1009" s="6">
        <f>YEAR(Table1[[#This Row],[OrderDate]])</f>
        <v>2017</v>
      </c>
      <c r="I1009" s="6">
        <f>MONTH(Table1[[#This Row],[OrderDate]])</f>
        <v>11</v>
      </c>
      <c r="J1009" s="1">
        <v>43076</v>
      </c>
      <c r="K1009">
        <v>7</v>
      </c>
      <c r="L1009" t="s">
        <v>2312</v>
      </c>
      <c r="M1009" t="s">
        <v>1307</v>
      </c>
      <c r="N1009" t="s">
        <v>282</v>
      </c>
      <c r="O1009" t="s">
        <v>96</v>
      </c>
      <c r="P1009" t="str">
        <f>UPPER(Table1[[#This Row],[CustomerCountry]])</f>
        <v>GERMANY</v>
      </c>
      <c r="Q1009" t="s">
        <v>23</v>
      </c>
      <c r="R1009" t="s">
        <v>24</v>
      </c>
      <c r="S1009" t="s">
        <v>55</v>
      </c>
      <c r="T1009" t="s">
        <v>26</v>
      </c>
      <c r="U1009" t="s">
        <v>27</v>
      </c>
    </row>
    <row r="1010" spans="1:21" x14ac:dyDescent="0.3">
      <c r="A1010" t="s">
        <v>2313</v>
      </c>
      <c r="B1010" t="str">
        <f>RIGHT(Table1[[#This Row],[OrderNo]],5)</f>
        <v>45033</v>
      </c>
      <c r="C1010">
        <v>45033001</v>
      </c>
      <c r="D1010">
        <v>1</v>
      </c>
      <c r="E1010" s="2">
        <v>2171.29</v>
      </c>
      <c r="F1010" s="2">
        <v>3578.27</v>
      </c>
      <c r="G1010" s="1">
        <v>43069</v>
      </c>
      <c r="H1010" s="6">
        <f>YEAR(Table1[[#This Row],[OrderDate]])</f>
        <v>2017</v>
      </c>
      <c r="I1010" s="6">
        <f>MONTH(Table1[[#This Row],[OrderDate]])</f>
        <v>11</v>
      </c>
      <c r="J1010" s="1">
        <v>43074</v>
      </c>
      <c r="K1010">
        <v>5</v>
      </c>
      <c r="L1010" t="s">
        <v>2314</v>
      </c>
      <c r="M1010" t="s">
        <v>153</v>
      </c>
      <c r="N1010" t="s">
        <v>45</v>
      </c>
      <c r="O1010" t="s">
        <v>41</v>
      </c>
      <c r="P1010" t="str">
        <f>UPPER(Table1[[#This Row],[CustomerCountry]])</f>
        <v>UNITED STATES</v>
      </c>
      <c r="Q1010" t="s">
        <v>23</v>
      </c>
      <c r="R1010" t="s">
        <v>24</v>
      </c>
      <c r="S1010" t="s">
        <v>71</v>
      </c>
      <c r="T1010" t="s">
        <v>26</v>
      </c>
      <c r="U1010" t="s">
        <v>27</v>
      </c>
    </row>
    <row r="1011" spans="1:21" x14ac:dyDescent="0.3">
      <c r="A1011" t="s">
        <v>2315</v>
      </c>
      <c r="B1011" t="str">
        <f>RIGHT(Table1[[#This Row],[OrderNo]],5)</f>
        <v>45034</v>
      </c>
      <c r="C1011">
        <v>45034001</v>
      </c>
      <c r="D1011">
        <v>1</v>
      </c>
      <c r="E1011" s="2">
        <v>2171.29</v>
      </c>
      <c r="F1011" s="2">
        <v>3578.27</v>
      </c>
      <c r="G1011" s="1">
        <v>43069</v>
      </c>
      <c r="H1011" s="6">
        <f>YEAR(Table1[[#This Row],[OrderDate]])</f>
        <v>2017</v>
      </c>
      <c r="I1011" s="6">
        <f>MONTH(Table1[[#This Row],[OrderDate]])</f>
        <v>11</v>
      </c>
      <c r="J1011" s="1">
        <v>43079</v>
      </c>
      <c r="K1011">
        <v>10</v>
      </c>
      <c r="L1011" t="s">
        <v>2316</v>
      </c>
      <c r="M1011" t="s">
        <v>210</v>
      </c>
      <c r="N1011" t="s">
        <v>115</v>
      </c>
      <c r="O1011" t="s">
        <v>41</v>
      </c>
      <c r="P1011" t="str">
        <f>UPPER(Table1[[#This Row],[CustomerCountry]])</f>
        <v>UNITED STATES</v>
      </c>
      <c r="Q1011" t="s">
        <v>23</v>
      </c>
      <c r="R1011" t="s">
        <v>24</v>
      </c>
      <c r="S1011" t="s">
        <v>25</v>
      </c>
      <c r="T1011" t="s">
        <v>26</v>
      </c>
      <c r="U1011" t="s">
        <v>27</v>
      </c>
    </row>
    <row r="1012" spans="1:21" x14ac:dyDescent="0.3">
      <c r="A1012" t="s">
        <v>2317</v>
      </c>
      <c r="B1012" t="str">
        <f>RIGHT(Table1[[#This Row],[OrderNo]],5)</f>
        <v>45035</v>
      </c>
      <c r="C1012">
        <v>45035001</v>
      </c>
      <c r="D1012">
        <v>1</v>
      </c>
      <c r="E1012" s="2">
        <v>2171.29</v>
      </c>
      <c r="F1012" s="2">
        <v>3578.27</v>
      </c>
      <c r="G1012" s="1">
        <v>43069</v>
      </c>
      <c r="H1012" s="6">
        <f>YEAR(Table1[[#This Row],[OrderDate]])</f>
        <v>2017</v>
      </c>
      <c r="I1012" s="6">
        <f>MONTH(Table1[[#This Row],[OrderDate]])</f>
        <v>11</v>
      </c>
      <c r="J1012" s="1">
        <v>43074</v>
      </c>
      <c r="K1012">
        <v>5</v>
      </c>
      <c r="L1012" t="s">
        <v>2318</v>
      </c>
      <c r="M1012" t="s">
        <v>319</v>
      </c>
      <c r="N1012" t="s">
        <v>40</v>
      </c>
      <c r="O1012" t="s">
        <v>41</v>
      </c>
      <c r="P1012" t="str">
        <f>UPPER(Table1[[#This Row],[CustomerCountry]])</f>
        <v>UNITED STATES</v>
      </c>
      <c r="Q1012" t="s">
        <v>23</v>
      </c>
      <c r="R1012" t="s">
        <v>24</v>
      </c>
      <c r="S1012" t="s">
        <v>25</v>
      </c>
      <c r="T1012" t="s">
        <v>26</v>
      </c>
      <c r="U1012" t="s">
        <v>27</v>
      </c>
    </row>
    <row r="1013" spans="1:21" x14ac:dyDescent="0.3">
      <c r="A1013" t="s">
        <v>2319</v>
      </c>
      <c r="B1013" t="str">
        <f>RIGHT(Table1[[#This Row],[OrderNo]],5)</f>
        <v>45036</v>
      </c>
      <c r="C1013">
        <v>45036001</v>
      </c>
      <c r="D1013">
        <v>1</v>
      </c>
      <c r="E1013" s="2">
        <v>2171.29</v>
      </c>
      <c r="F1013" s="2">
        <v>3578.27</v>
      </c>
      <c r="G1013" s="1">
        <v>43069</v>
      </c>
      <c r="H1013" s="6">
        <f>YEAR(Table1[[#This Row],[OrderDate]])</f>
        <v>2017</v>
      </c>
      <c r="I1013" s="6">
        <f>MONTH(Table1[[#This Row],[OrderDate]])</f>
        <v>11</v>
      </c>
      <c r="J1013" s="1">
        <v>43077</v>
      </c>
      <c r="K1013">
        <v>8</v>
      </c>
      <c r="L1013" t="s">
        <v>2320</v>
      </c>
      <c r="M1013" t="s">
        <v>568</v>
      </c>
      <c r="N1013" t="s">
        <v>45</v>
      </c>
      <c r="O1013" t="s">
        <v>41</v>
      </c>
      <c r="P1013" t="str">
        <f>UPPER(Table1[[#This Row],[CustomerCountry]])</f>
        <v>UNITED STATES</v>
      </c>
      <c r="Q1013" t="s">
        <v>23</v>
      </c>
      <c r="R1013" t="s">
        <v>24</v>
      </c>
      <c r="S1013" t="s">
        <v>55</v>
      </c>
      <c r="T1013" t="s">
        <v>26</v>
      </c>
      <c r="U1013" t="s">
        <v>27</v>
      </c>
    </row>
    <row r="1014" spans="1:21" x14ac:dyDescent="0.3">
      <c r="A1014" t="s">
        <v>2321</v>
      </c>
      <c r="B1014" t="str">
        <f>RIGHT(Table1[[#This Row],[OrderNo]],5)</f>
        <v>45037</v>
      </c>
      <c r="C1014">
        <v>45037001</v>
      </c>
      <c r="D1014">
        <v>1</v>
      </c>
      <c r="E1014" s="2">
        <v>413.15</v>
      </c>
      <c r="F1014" s="2">
        <v>699.1</v>
      </c>
      <c r="G1014" s="1">
        <v>43069</v>
      </c>
      <c r="H1014" s="6">
        <f>YEAR(Table1[[#This Row],[OrderDate]])</f>
        <v>2017</v>
      </c>
      <c r="I1014" s="6">
        <f>MONTH(Table1[[#This Row],[OrderDate]])</f>
        <v>11</v>
      </c>
      <c r="J1014" s="1">
        <v>43073</v>
      </c>
      <c r="K1014">
        <v>4</v>
      </c>
      <c r="L1014" t="s">
        <v>2322</v>
      </c>
      <c r="M1014" t="s">
        <v>256</v>
      </c>
      <c r="N1014" t="s">
        <v>106</v>
      </c>
      <c r="O1014" t="s">
        <v>52</v>
      </c>
      <c r="P1014" t="str">
        <f>UPPER(Table1[[#This Row],[CustomerCountry]])</f>
        <v>AUSTRALIA</v>
      </c>
      <c r="Q1014" t="s">
        <v>23</v>
      </c>
      <c r="R1014" t="s">
        <v>24</v>
      </c>
      <c r="S1014" t="s">
        <v>131</v>
      </c>
      <c r="T1014" t="s">
        <v>1</v>
      </c>
      <c r="U1014" t="s">
        <v>47</v>
      </c>
    </row>
    <row r="1015" spans="1:21" x14ac:dyDescent="0.3">
      <c r="A1015" t="s">
        <v>2323</v>
      </c>
      <c r="B1015" t="str">
        <f>RIGHT(Table1[[#This Row],[OrderNo]],5)</f>
        <v>45078</v>
      </c>
      <c r="C1015">
        <v>45078001</v>
      </c>
      <c r="D1015">
        <v>1</v>
      </c>
      <c r="E1015" s="2">
        <v>2171.29</v>
      </c>
      <c r="F1015" s="2">
        <v>3578.27</v>
      </c>
      <c r="G1015" s="1">
        <v>43070</v>
      </c>
      <c r="H1015" s="6">
        <f>YEAR(Table1[[#This Row],[OrderDate]])</f>
        <v>2017</v>
      </c>
      <c r="I1015" s="6">
        <f>MONTH(Table1[[#This Row],[OrderDate]])</f>
        <v>12</v>
      </c>
      <c r="J1015" s="1">
        <v>43075</v>
      </c>
      <c r="K1015">
        <v>5</v>
      </c>
      <c r="L1015" t="s">
        <v>2324</v>
      </c>
      <c r="M1015" t="s">
        <v>213</v>
      </c>
      <c r="N1015" t="s">
        <v>214</v>
      </c>
      <c r="O1015" t="s">
        <v>32</v>
      </c>
      <c r="P1015" t="str">
        <f>UPPER(Table1[[#This Row],[CustomerCountry]])</f>
        <v>FRANCE</v>
      </c>
      <c r="Q1015" t="s">
        <v>23</v>
      </c>
      <c r="R1015" t="s">
        <v>24</v>
      </c>
      <c r="S1015" t="s">
        <v>84</v>
      </c>
      <c r="T1015" t="s">
        <v>26</v>
      </c>
      <c r="U1015" t="s">
        <v>27</v>
      </c>
    </row>
    <row r="1016" spans="1:21" x14ac:dyDescent="0.3">
      <c r="A1016" t="s">
        <v>2325</v>
      </c>
      <c r="B1016" t="str">
        <f>RIGHT(Table1[[#This Row],[OrderNo]],5)</f>
        <v>45079</v>
      </c>
      <c r="C1016">
        <v>45079001</v>
      </c>
      <c r="D1016">
        <v>1</v>
      </c>
      <c r="E1016" s="2">
        <v>2171.29</v>
      </c>
      <c r="F1016" s="2">
        <v>3578.27</v>
      </c>
      <c r="G1016" s="1">
        <v>43070</v>
      </c>
      <c r="H1016" s="6">
        <f>YEAR(Table1[[#This Row],[OrderDate]])</f>
        <v>2017</v>
      </c>
      <c r="I1016" s="6">
        <f>MONTH(Table1[[#This Row],[OrderDate]])</f>
        <v>12</v>
      </c>
      <c r="J1016" s="1">
        <v>43075</v>
      </c>
      <c r="K1016">
        <v>5</v>
      </c>
      <c r="L1016" t="s">
        <v>2326</v>
      </c>
      <c r="M1016" t="s">
        <v>1217</v>
      </c>
      <c r="N1016" t="s">
        <v>45</v>
      </c>
      <c r="O1016" t="s">
        <v>41</v>
      </c>
      <c r="P1016" t="str">
        <f>UPPER(Table1[[#This Row],[CustomerCountry]])</f>
        <v>UNITED STATES</v>
      </c>
      <c r="Q1016" t="s">
        <v>23</v>
      </c>
      <c r="R1016" t="s">
        <v>24</v>
      </c>
      <c r="S1016" t="s">
        <v>71</v>
      </c>
      <c r="T1016" t="s">
        <v>26</v>
      </c>
      <c r="U1016" t="s">
        <v>27</v>
      </c>
    </row>
    <row r="1017" spans="1:21" x14ac:dyDescent="0.3">
      <c r="A1017" t="s">
        <v>2327</v>
      </c>
      <c r="B1017" t="str">
        <f>RIGHT(Table1[[#This Row],[OrderNo]],5)</f>
        <v>45080</v>
      </c>
      <c r="C1017">
        <v>45080001</v>
      </c>
      <c r="D1017">
        <v>1</v>
      </c>
      <c r="E1017" s="2">
        <v>413.15</v>
      </c>
      <c r="F1017" s="2">
        <v>699.1</v>
      </c>
      <c r="G1017" s="1">
        <v>43070</v>
      </c>
      <c r="H1017" s="6">
        <f>YEAR(Table1[[#This Row],[OrderDate]])</f>
        <v>2017</v>
      </c>
      <c r="I1017" s="6">
        <f>MONTH(Table1[[#This Row],[OrderDate]])</f>
        <v>12</v>
      </c>
      <c r="J1017" s="1">
        <v>43076</v>
      </c>
      <c r="K1017">
        <v>6</v>
      </c>
      <c r="L1017" t="s">
        <v>2328</v>
      </c>
      <c r="M1017" t="s">
        <v>873</v>
      </c>
      <c r="N1017" t="s">
        <v>115</v>
      </c>
      <c r="O1017" t="s">
        <v>41</v>
      </c>
      <c r="P1017" t="str">
        <f>UPPER(Table1[[#This Row],[CustomerCountry]])</f>
        <v>UNITED STATES</v>
      </c>
      <c r="Q1017" t="s">
        <v>23</v>
      </c>
      <c r="R1017" t="s">
        <v>24</v>
      </c>
      <c r="S1017" t="s">
        <v>131</v>
      </c>
      <c r="T1017" t="s">
        <v>1</v>
      </c>
      <c r="U1017" t="s">
        <v>47</v>
      </c>
    </row>
    <row r="1018" spans="1:21" x14ac:dyDescent="0.3">
      <c r="A1018" t="s">
        <v>2329</v>
      </c>
      <c r="B1018" t="str">
        <f>RIGHT(Table1[[#This Row],[OrderNo]],5)</f>
        <v>45081</v>
      </c>
      <c r="C1018">
        <v>45081001</v>
      </c>
      <c r="D1018">
        <v>1</v>
      </c>
      <c r="E1018" s="2">
        <v>413.15</v>
      </c>
      <c r="F1018" s="2">
        <v>699.1</v>
      </c>
      <c r="G1018" s="1">
        <v>43070</v>
      </c>
      <c r="H1018" s="6">
        <f>YEAR(Table1[[#This Row],[OrderDate]])</f>
        <v>2017</v>
      </c>
      <c r="I1018" s="6">
        <f>MONTH(Table1[[#This Row],[OrderDate]])</f>
        <v>12</v>
      </c>
      <c r="J1018" s="1">
        <v>43079</v>
      </c>
      <c r="K1018">
        <v>9</v>
      </c>
      <c r="L1018" t="s">
        <v>2330</v>
      </c>
      <c r="M1018" t="s">
        <v>106</v>
      </c>
      <c r="N1018" t="s">
        <v>22</v>
      </c>
      <c r="O1018" t="s">
        <v>0</v>
      </c>
      <c r="P1018" t="str">
        <f>UPPER(Table1[[#This Row],[CustomerCountry]])</f>
        <v>CANADA</v>
      </c>
      <c r="Q1018" t="s">
        <v>23</v>
      </c>
      <c r="R1018" t="s">
        <v>24</v>
      </c>
      <c r="S1018" t="s">
        <v>414</v>
      </c>
      <c r="T1018" t="s">
        <v>1</v>
      </c>
      <c r="U1018" t="s">
        <v>47</v>
      </c>
    </row>
    <row r="1019" spans="1:21" x14ac:dyDescent="0.3">
      <c r="A1019" t="s">
        <v>2331</v>
      </c>
      <c r="B1019" t="str">
        <f>RIGHT(Table1[[#This Row],[OrderNo]],5)</f>
        <v>45082</v>
      </c>
      <c r="C1019">
        <v>45082001</v>
      </c>
      <c r="D1019">
        <v>1</v>
      </c>
      <c r="E1019" s="2">
        <v>1898.09</v>
      </c>
      <c r="F1019" s="2">
        <v>3374.99</v>
      </c>
      <c r="G1019" s="1">
        <v>43070</v>
      </c>
      <c r="H1019" s="6">
        <f>YEAR(Table1[[#This Row],[OrderDate]])</f>
        <v>2017</v>
      </c>
      <c r="I1019" s="6">
        <f>MONTH(Table1[[#This Row],[OrderDate]])</f>
        <v>12</v>
      </c>
      <c r="J1019" s="1">
        <v>43074</v>
      </c>
      <c r="K1019">
        <v>4</v>
      </c>
      <c r="L1019" t="s">
        <v>2332</v>
      </c>
      <c r="M1019" t="s">
        <v>396</v>
      </c>
      <c r="N1019" t="s">
        <v>106</v>
      </c>
      <c r="O1019" t="s">
        <v>52</v>
      </c>
      <c r="P1019" t="str">
        <f>UPPER(Table1[[#This Row],[CustomerCountry]])</f>
        <v>AUSTRALIA</v>
      </c>
      <c r="Q1019" t="s">
        <v>23</v>
      </c>
      <c r="R1019" t="s">
        <v>33</v>
      </c>
      <c r="S1019" t="s">
        <v>160</v>
      </c>
      <c r="T1019" t="s">
        <v>1</v>
      </c>
      <c r="U1019" t="s">
        <v>36</v>
      </c>
    </row>
    <row r="1020" spans="1:21" x14ac:dyDescent="0.3">
      <c r="A1020" t="s">
        <v>2333</v>
      </c>
      <c r="B1020" t="str">
        <f>RIGHT(Table1[[#This Row],[OrderNo]],5)</f>
        <v>45083</v>
      </c>
      <c r="C1020">
        <v>45083001</v>
      </c>
      <c r="D1020">
        <v>1</v>
      </c>
      <c r="E1020" s="2">
        <v>2171.29</v>
      </c>
      <c r="F1020" s="2">
        <v>3578.27</v>
      </c>
      <c r="G1020" s="1">
        <v>43071</v>
      </c>
      <c r="H1020" s="6">
        <f>YEAR(Table1[[#This Row],[OrderDate]])</f>
        <v>2017</v>
      </c>
      <c r="I1020" s="6">
        <f>MONTH(Table1[[#This Row],[OrderDate]])</f>
        <v>12</v>
      </c>
      <c r="J1020" s="1">
        <v>43080</v>
      </c>
      <c r="K1020">
        <v>9</v>
      </c>
      <c r="L1020" t="s">
        <v>2334</v>
      </c>
      <c r="M1020" t="s">
        <v>597</v>
      </c>
      <c r="N1020" t="s">
        <v>78</v>
      </c>
      <c r="O1020" t="s">
        <v>79</v>
      </c>
      <c r="P1020" t="str">
        <f>UPPER(Table1[[#This Row],[CustomerCountry]])</f>
        <v>UNITED KINGDOM</v>
      </c>
      <c r="Q1020" t="s">
        <v>23</v>
      </c>
      <c r="R1020" t="s">
        <v>24</v>
      </c>
      <c r="S1020" t="s">
        <v>71</v>
      </c>
      <c r="T1020" t="s">
        <v>26</v>
      </c>
      <c r="U1020" t="s">
        <v>27</v>
      </c>
    </row>
    <row r="1021" spans="1:21" x14ac:dyDescent="0.3">
      <c r="A1021" t="s">
        <v>2335</v>
      </c>
      <c r="B1021" t="str">
        <f>RIGHT(Table1[[#This Row],[OrderNo]],5)</f>
        <v>45084</v>
      </c>
      <c r="C1021">
        <v>45084001</v>
      </c>
      <c r="D1021">
        <v>1</v>
      </c>
      <c r="E1021" s="2">
        <v>2171.29</v>
      </c>
      <c r="F1021" s="2">
        <v>3578.27</v>
      </c>
      <c r="G1021" s="1">
        <v>43071</v>
      </c>
      <c r="H1021" s="6">
        <f>YEAR(Table1[[#This Row],[OrderDate]])</f>
        <v>2017</v>
      </c>
      <c r="I1021" s="6">
        <f>MONTH(Table1[[#This Row],[OrderDate]])</f>
        <v>12</v>
      </c>
      <c r="J1021" s="1">
        <v>43080</v>
      </c>
      <c r="K1021">
        <v>9</v>
      </c>
      <c r="L1021" t="s">
        <v>2336</v>
      </c>
      <c r="M1021" t="s">
        <v>247</v>
      </c>
      <c r="N1021" t="s">
        <v>45</v>
      </c>
      <c r="O1021" t="s">
        <v>41</v>
      </c>
      <c r="P1021" t="str">
        <f>UPPER(Table1[[#This Row],[CustomerCountry]])</f>
        <v>UNITED STATES</v>
      </c>
      <c r="Q1021" t="s">
        <v>23</v>
      </c>
      <c r="R1021" t="s">
        <v>24</v>
      </c>
      <c r="S1021" t="s">
        <v>25</v>
      </c>
      <c r="T1021" t="s">
        <v>26</v>
      </c>
      <c r="U1021" t="s">
        <v>27</v>
      </c>
    </row>
    <row r="1022" spans="1:21" x14ac:dyDescent="0.3">
      <c r="A1022" t="s">
        <v>2337</v>
      </c>
      <c r="B1022" t="str">
        <f>RIGHT(Table1[[#This Row],[OrderNo]],5)</f>
        <v>45085</v>
      </c>
      <c r="C1022">
        <v>45085001</v>
      </c>
      <c r="D1022">
        <v>1</v>
      </c>
      <c r="E1022" s="2">
        <v>2171.29</v>
      </c>
      <c r="F1022" s="2">
        <v>3578.27</v>
      </c>
      <c r="G1022" s="1">
        <v>43071</v>
      </c>
      <c r="H1022" s="6">
        <f>YEAR(Table1[[#This Row],[OrderDate]])</f>
        <v>2017</v>
      </c>
      <c r="I1022" s="6">
        <f>MONTH(Table1[[#This Row],[OrderDate]])</f>
        <v>12</v>
      </c>
      <c r="J1022" s="1">
        <v>43076</v>
      </c>
      <c r="K1022">
        <v>5</v>
      </c>
      <c r="L1022" t="s">
        <v>2338</v>
      </c>
      <c r="M1022" t="s">
        <v>396</v>
      </c>
      <c r="N1022" t="s">
        <v>106</v>
      </c>
      <c r="O1022" t="s">
        <v>52</v>
      </c>
      <c r="P1022" t="str">
        <f>UPPER(Table1[[#This Row],[CustomerCountry]])</f>
        <v>AUSTRALIA</v>
      </c>
      <c r="Q1022" t="s">
        <v>23</v>
      </c>
      <c r="R1022" t="s">
        <v>24</v>
      </c>
      <c r="S1022" t="s">
        <v>71</v>
      </c>
      <c r="T1022" t="s">
        <v>26</v>
      </c>
      <c r="U1022" t="s">
        <v>27</v>
      </c>
    </row>
    <row r="1023" spans="1:21" x14ac:dyDescent="0.3">
      <c r="A1023" t="s">
        <v>2339</v>
      </c>
      <c r="B1023" t="str">
        <f>RIGHT(Table1[[#This Row],[OrderNo]],5)</f>
        <v>45086</v>
      </c>
      <c r="C1023">
        <v>45086001</v>
      </c>
      <c r="D1023">
        <v>1</v>
      </c>
      <c r="E1023" s="2">
        <v>2171.29</v>
      </c>
      <c r="F1023" s="2">
        <v>3578.27</v>
      </c>
      <c r="G1023" s="1">
        <v>43071</v>
      </c>
      <c r="H1023" s="6">
        <f>YEAR(Table1[[#This Row],[OrderDate]])</f>
        <v>2017</v>
      </c>
      <c r="I1023" s="6">
        <f>MONTH(Table1[[#This Row],[OrderDate]])</f>
        <v>12</v>
      </c>
      <c r="J1023" s="1">
        <v>43073</v>
      </c>
      <c r="K1023">
        <v>2</v>
      </c>
      <c r="L1023" t="s">
        <v>2340</v>
      </c>
      <c r="M1023" t="s">
        <v>299</v>
      </c>
      <c r="N1023" t="s">
        <v>63</v>
      </c>
      <c r="O1023" t="s">
        <v>52</v>
      </c>
      <c r="P1023" t="str">
        <f>UPPER(Table1[[#This Row],[CustomerCountry]])</f>
        <v>AUSTRALIA</v>
      </c>
      <c r="Q1023" t="s">
        <v>23</v>
      </c>
      <c r="R1023" t="s">
        <v>24</v>
      </c>
      <c r="S1023" t="s">
        <v>88</v>
      </c>
      <c r="T1023" t="s">
        <v>26</v>
      </c>
      <c r="U1023" t="s">
        <v>27</v>
      </c>
    </row>
    <row r="1024" spans="1:21" x14ac:dyDescent="0.3">
      <c r="A1024" t="s">
        <v>2341</v>
      </c>
      <c r="B1024" t="str">
        <f>RIGHT(Table1[[#This Row],[OrderNo]],5)</f>
        <v>45087</v>
      </c>
      <c r="C1024">
        <v>45087001</v>
      </c>
      <c r="D1024">
        <v>1</v>
      </c>
      <c r="E1024" s="2">
        <v>1898.09</v>
      </c>
      <c r="F1024" s="2">
        <v>3374.99</v>
      </c>
      <c r="G1024" s="1">
        <v>43072</v>
      </c>
      <c r="H1024" s="6">
        <f>YEAR(Table1[[#This Row],[OrderDate]])</f>
        <v>2017</v>
      </c>
      <c r="I1024" s="6">
        <f>MONTH(Table1[[#This Row],[OrderDate]])</f>
        <v>12</v>
      </c>
      <c r="J1024" s="1">
        <v>43080</v>
      </c>
      <c r="K1024">
        <v>8</v>
      </c>
      <c r="L1024" t="s">
        <v>2342</v>
      </c>
      <c r="M1024" t="s">
        <v>102</v>
      </c>
      <c r="N1024" t="s">
        <v>78</v>
      </c>
      <c r="O1024" t="s">
        <v>79</v>
      </c>
      <c r="P1024" t="str">
        <f>UPPER(Table1[[#This Row],[CustomerCountry]])</f>
        <v>UNITED KINGDOM</v>
      </c>
      <c r="Q1024" t="s">
        <v>23</v>
      </c>
      <c r="R1024" t="s">
        <v>33</v>
      </c>
      <c r="S1024" t="s">
        <v>160</v>
      </c>
      <c r="T1024" t="s">
        <v>1</v>
      </c>
      <c r="U1024" t="s">
        <v>36</v>
      </c>
    </row>
    <row r="1025" spans="1:21" x14ac:dyDescent="0.3">
      <c r="A1025" t="s">
        <v>2343</v>
      </c>
      <c r="B1025" t="str">
        <f>RIGHT(Table1[[#This Row],[OrderNo]],5)</f>
        <v>45088</v>
      </c>
      <c r="C1025">
        <v>45088001</v>
      </c>
      <c r="D1025">
        <v>1</v>
      </c>
      <c r="E1025" s="2">
        <v>1912.15</v>
      </c>
      <c r="F1025" s="2">
        <v>3399.99</v>
      </c>
      <c r="G1025" s="1">
        <v>43072</v>
      </c>
      <c r="H1025" s="6">
        <f>YEAR(Table1[[#This Row],[OrderDate]])</f>
        <v>2017</v>
      </c>
      <c r="I1025" s="6">
        <f>MONTH(Table1[[#This Row],[OrderDate]])</f>
        <v>12</v>
      </c>
      <c r="J1025" s="1">
        <v>43075</v>
      </c>
      <c r="K1025">
        <v>3</v>
      </c>
      <c r="L1025" t="s">
        <v>2344</v>
      </c>
      <c r="M1025" t="s">
        <v>1034</v>
      </c>
      <c r="N1025" t="s">
        <v>78</v>
      </c>
      <c r="O1025" t="s">
        <v>79</v>
      </c>
      <c r="P1025" t="str">
        <f>UPPER(Table1[[#This Row],[CustomerCountry]])</f>
        <v>UNITED KINGDOM</v>
      </c>
      <c r="Q1025" t="s">
        <v>23</v>
      </c>
      <c r="R1025" t="s">
        <v>33</v>
      </c>
      <c r="S1025" t="s">
        <v>287</v>
      </c>
      <c r="T1025" t="s">
        <v>35</v>
      </c>
      <c r="U1025" t="s">
        <v>36</v>
      </c>
    </row>
    <row r="1026" spans="1:21" x14ac:dyDescent="0.3">
      <c r="A1026" t="s">
        <v>2345</v>
      </c>
      <c r="B1026" t="str">
        <f>RIGHT(Table1[[#This Row],[OrderNo]],5)</f>
        <v>45089</v>
      </c>
      <c r="C1026">
        <v>45089001</v>
      </c>
      <c r="D1026">
        <v>1</v>
      </c>
      <c r="E1026" s="2">
        <v>1898.09</v>
      </c>
      <c r="F1026" s="2">
        <v>3374.99</v>
      </c>
      <c r="G1026" s="1">
        <v>43072</v>
      </c>
      <c r="H1026" s="6">
        <f>YEAR(Table1[[#This Row],[OrderDate]])</f>
        <v>2017</v>
      </c>
      <c r="I1026" s="6">
        <f>MONTH(Table1[[#This Row],[OrderDate]])</f>
        <v>12</v>
      </c>
      <c r="J1026" s="1">
        <v>43076</v>
      </c>
      <c r="K1026">
        <v>4</v>
      </c>
      <c r="L1026" t="s">
        <v>2346</v>
      </c>
      <c r="M1026" t="s">
        <v>153</v>
      </c>
      <c r="N1026" t="s">
        <v>45</v>
      </c>
      <c r="O1026" t="s">
        <v>41</v>
      </c>
      <c r="P1026" t="str">
        <f>UPPER(Table1[[#This Row],[CustomerCountry]])</f>
        <v>UNITED STATES</v>
      </c>
      <c r="Q1026" t="s">
        <v>23</v>
      </c>
      <c r="R1026" t="s">
        <v>33</v>
      </c>
      <c r="S1026" t="s">
        <v>64</v>
      </c>
      <c r="T1026" t="s">
        <v>1</v>
      </c>
      <c r="U1026" t="s">
        <v>36</v>
      </c>
    </row>
    <row r="1027" spans="1:21" x14ac:dyDescent="0.3">
      <c r="A1027" t="s">
        <v>2347</v>
      </c>
      <c r="B1027" t="str">
        <f>RIGHT(Table1[[#This Row],[OrderNo]],5)</f>
        <v>45090</v>
      </c>
      <c r="C1027">
        <v>45090001</v>
      </c>
      <c r="D1027">
        <v>1</v>
      </c>
      <c r="E1027" s="2">
        <v>2171.29</v>
      </c>
      <c r="F1027" s="2">
        <v>3578.27</v>
      </c>
      <c r="G1027" s="1">
        <v>43072</v>
      </c>
      <c r="H1027" s="6">
        <f>YEAR(Table1[[#This Row],[OrderDate]])</f>
        <v>2017</v>
      </c>
      <c r="I1027" s="6">
        <f>MONTH(Table1[[#This Row],[OrderDate]])</f>
        <v>12</v>
      </c>
      <c r="J1027" s="1">
        <v>43075</v>
      </c>
      <c r="K1027">
        <v>3</v>
      </c>
      <c r="L1027" t="s">
        <v>2348</v>
      </c>
      <c r="M1027" t="s">
        <v>655</v>
      </c>
      <c r="N1027" t="s">
        <v>45</v>
      </c>
      <c r="O1027" t="s">
        <v>41</v>
      </c>
      <c r="P1027" t="str">
        <f>UPPER(Table1[[#This Row],[CustomerCountry]])</f>
        <v>UNITED STATES</v>
      </c>
      <c r="Q1027" t="s">
        <v>23</v>
      </c>
      <c r="R1027" t="s">
        <v>24</v>
      </c>
      <c r="S1027" t="s">
        <v>25</v>
      </c>
      <c r="T1027" t="s">
        <v>26</v>
      </c>
      <c r="U1027" t="s">
        <v>27</v>
      </c>
    </row>
    <row r="1028" spans="1:21" x14ac:dyDescent="0.3">
      <c r="A1028" t="s">
        <v>2349</v>
      </c>
      <c r="B1028" t="str">
        <f>RIGHT(Table1[[#This Row],[OrderNo]],5)</f>
        <v>45091</v>
      </c>
      <c r="C1028">
        <v>45091001</v>
      </c>
      <c r="D1028">
        <v>1</v>
      </c>
      <c r="E1028" s="2">
        <v>2171.29</v>
      </c>
      <c r="F1028" s="2">
        <v>3578.27</v>
      </c>
      <c r="G1028" s="1">
        <v>43072</v>
      </c>
      <c r="H1028" s="6">
        <f>YEAR(Table1[[#This Row],[OrderDate]])</f>
        <v>2017</v>
      </c>
      <c r="I1028" s="6">
        <f>MONTH(Table1[[#This Row],[OrderDate]])</f>
        <v>12</v>
      </c>
      <c r="J1028" s="1">
        <v>43077</v>
      </c>
      <c r="K1028">
        <v>5</v>
      </c>
      <c r="L1028" t="s">
        <v>2350</v>
      </c>
      <c r="M1028" t="s">
        <v>256</v>
      </c>
      <c r="N1028" t="s">
        <v>106</v>
      </c>
      <c r="O1028" t="s">
        <v>52</v>
      </c>
      <c r="P1028" t="str">
        <f>UPPER(Table1[[#This Row],[CustomerCountry]])</f>
        <v>AUSTRALIA</v>
      </c>
      <c r="Q1028" t="s">
        <v>23</v>
      </c>
      <c r="R1028" t="s">
        <v>24</v>
      </c>
      <c r="S1028" t="s">
        <v>88</v>
      </c>
      <c r="T1028" t="s">
        <v>26</v>
      </c>
      <c r="U1028" t="s">
        <v>27</v>
      </c>
    </row>
    <row r="1029" spans="1:21" x14ac:dyDescent="0.3">
      <c r="A1029" t="s">
        <v>2351</v>
      </c>
      <c r="B1029" t="str">
        <f>RIGHT(Table1[[#This Row],[OrderNo]],5)</f>
        <v>45092</v>
      </c>
      <c r="C1029">
        <v>45092001</v>
      </c>
      <c r="D1029">
        <v>1</v>
      </c>
      <c r="E1029" s="2">
        <v>2171.29</v>
      </c>
      <c r="F1029" s="2">
        <v>3578.27</v>
      </c>
      <c r="G1029" s="1">
        <v>43072</v>
      </c>
      <c r="H1029" s="6">
        <f>YEAR(Table1[[#This Row],[OrderDate]])</f>
        <v>2017</v>
      </c>
      <c r="I1029" s="6">
        <f>MONTH(Table1[[#This Row],[OrderDate]])</f>
        <v>12</v>
      </c>
      <c r="J1029" s="1">
        <v>43078</v>
      </c>
      <c r="K1029">
        <v>6</v>
      </c>
      <c r="L1029" t="s">
        <v>2352</v>
      </c>
      <c r="M1029" t="s">
        <v>491</v>
      </c>
      <c r="N1029" t="s">
        <v>59</v>
      </c>
      <c r="O1029" t="s">
        <v>52</v>
      </c>
      <c r="P1029" t="str">
        <f>UPPER(Table1[[#This Row],[CustomerCountry]])</f>
        <v>AUSTRALIA</v>
      </c>
      <c r="Q1029" t="s">
        <v>23</v>
      </c>
      <c r="R1029" t="s">
        <v>24</v>
      </c>
      <c r="S1029" t="s">
        <v>84</v>
      </c>
      <c r="T1029" t="s">
        <v>26</v>
      </c>
      <c r="U1029" t="s">
        <v>27</v>
      </c>
    </row>
    <row r="1030" spans="1:21" x14ac:dyDescent="0.3">
      <c r="A1030" t="s">
        <v>2353</v>
      </c>
      <c r="B1030" t="str">
        <f>RIGHT(Table1[[#This Row],[OrderNo]],5)</f>
        <v>45093</v>
      </c>
      <c r="C1030">
        <v>45093001</v>
      </c>
      <c r="D1030">
        <v>1</v>
      </c>
      <c r="E1030" s="2">
        <v>2171.29</v>
      </c>
      <c r="F1030" s="2">
        <v>3578.27</v>
      </c>
      <c r="G1030" s="1">
        <v>43072</v>
      </c>
      <c r="H1030" s="6">
        <f>YEAR(Table1[[#This Row],[OrderDate]])</f>
        <v>2017</v>
      </c>
      <c r="I1030" s="6">
        <f>MONTH(Table1[[#This Row],[OrderDate]])</f>
        <v>12</v>
      </c>
      <c r="J1030" s="1">
        <v>43078</v>
      </c>
      <c r="K1030">
        <v>6</v>
      </c>
      <c r="L1030" t="s">
        <v>2354</v>
      </c>
      <c r="M1030" t="s">
        <v>58</v>
      </c>
      <c r="N1030" t="s">
        <v>59</v>
      </c>
      <c r="O1030" t="s">
        <v>52</v>
      </c>
      <c r="P1030" t="str">
        <f>UPPER(Table1[[#This Row],[CustomerCountry]])</f>
        <v>AUSTRALIA</v>
      </c>
      <c r="Q1030" t="s">
        <v>23</v>
      </c>
      <c r="R1030" t="s">
        <v>24</v>
      </c>
      <c r="S1030" t="s">
        <v>71</v>
      </c>
      <c r="T1030" t="s">
        <v>26</v>
      </c>
      <c r="U1030" t="s">
        <v>27</v>
      </c>
    </row>
    <row r="1031" spans="1:21" x14ac:dyDescent="0.3">
      <c r="A1031" t="s">
        <v>2355</v>
      </c>
      <c r="B1031" t="str">
        <f>RIGHT(Table1[[#This Row],[OrderNo]],5)</f>
        <v>45094</v>
      </c>
      <c r="C1031">
        <v>45094001</v>
      </c>
      <c r="D1031">
        <v>1</v>
      </c>
      <c r="E1031" s="2">
        <v>2171.29</v>
      </c>
      <c r="F1031" s="2">
        <v>3578.27</v>
      </c>
      <c r="G1031" s="1">
        <v>43072</v>
      </c>
      <c r="H1031" s="6">
        <f>YEAR(Table1[[#This Row],[OrderDate]])</f>
        <v>2017</v>
      </c>
      <c r="I1031" s="6">
        <f>MONTH(Table1[[#This Row],[OrderDate]])</f>
        <v>12</v>
      </c>
      <c r="J1031" s="1">
        <v>43076</v>
      </c>
      <c r="K1031">
        <v>4</v>
      </c>
      <c r="L1031" t="s">
        <v>2356</v>
      </c>
      <c r="M1031" t="s">
        <v>357</v>
      </c>
      <c r="N1031" t="s">
        <v>22</v>
      </c>
      <c r="O1031" t="s">
        <v>0</v>
      </c>
      <c r="P1031" t="str">
        <f>UPPER(Table1[[#This Row],[CustomerCountry]])</f>
        <v>CANADA</v>
      </c>
      <c r="Q1031" t="s">
        <v>23</v>
      </c>
      <c r="R1031" t="s">
        <v>24</v>
      </c>
      <c r="S1031" t="s">
        <v>25</v>
      </c>
      <c r="T1031" t="s">
        <v>26</v>
      </c>
      <c r="U1031" t="s">
        <v>27</v>
      </c>
    </row>
    <row r="1032" spans="1:21" x14ac:dyDescent="0.3">
      <c r="A1032" t="s">
        <v>2357</v>
      </c>
      <c r="B1032" t="str">
        <f>RIGHT(Table1[[#This Row],[OrderNo]],5)</f>
        <v>45095</v>
      </c>
      <c r="C1032">
        <v>45095001</v>
      </c>
      <c r="D1032">
        <v>1</v>
      </c>
      <c r="E1032" s="2">
        <v>1912.15</v>
      </c>
      <c r="F1032" s="2">
        <v>3399.99</v>
      </c>
      <c r="G1032" s="1">
        <v>43073</v>
      </c>
      <c r="H1032" s="6">
        <f>YEAR(Table1[[#This Row],[OrderDate]])</f>
        <v>2017</v>
      </c>
      <c r="I1032" s="6">
        <f>MONTH(Table1[[#This Row],[OrderDate]])</f>
        <v>12</v>
      </c>
      <c r="J1032" s="1">
        <v>43081</v>
      </c>
      <c r="K1032">
        <v>8</v>
      </c>
      <c r="L1032" t="s">
        <v>2358</v>
      </c>
      <c r="M1032" t="s">
        <v>1269</v>
      </c>
      <c r="N1032" t="s">
        <v>78</v>
      </c>
      <c r="O1032" t="s">
        <v>79</v>
      </c>
      <c r="P1032" t="str">
        <f>UPPER(Table1[[#This Row],[CustomerCountry]])</f>
        <v>UNITED KINGDOM</v>
      </c>
      <c r="Q1032" t="s">
        <v>23</v>
      </c>
      <c r="R1032" t="s">
        <v>33</v>
      </c>
      <c r="S1032" t="s">
        <v>67</v>
      </c>
      <c r="T1032" t="s">
        <v>35</v>
      </c>
      <c r="U1032" t="s">
        <v>36</v>
      </c>
    </row>
    <row r="1033" spans="1:21" x14ac:dyDescent="0.3">
      <c r="A1033" t="s">
        <v>2359</v>
      </c>
      <c r="B1033" t="str">
        <f>RIGHT(Table1[[#This Row],[OrderNo]],5)</f>
        <v>45096</v>
      </c>
      <c r="C1033">
        <v>45096001</v>
      </c>
      <c r="D1033">
        <v>1</v>
      </c>
      <c r="E1033" s="2">
        <v>2171.29</v>
      </c>
      <c r="F1033" s="2">
        <v>3578.27</v>
      </c>
      <c r="G1033" s="1">
        <v>43073</v>
      </c>
      <c r="H1033" s="6">
        <f>YEAR(Table1[[#This Row],[OrderDate]])</f>
        <v>2017</v>
      </c>
      <c r="I1033" s="6">
        <f>MONTH(Table1[[#This Row],[OrderDate]])</f>
        <v>12</v>
      </c>
      <c r="J1033" s="1">
        <v>43081</v>
      </c>
      <c r="K1033">
        <v>8</v>
      </c>
      <c r="L1033" t="s">
        <v>2360</v>
      </c>
      <c r="M1033" t="s">
        <v>2361</v>
      </c>
      <c r="N1033" t="s">
        <v>725</v>
      </c>
      <c r="O1033" t="s">
        <v>32</v>
      </c>
      <c r="P1033" t="str">
        <f>UPPER(Table1[[#This Row],[CustomerCountry]])</f>
        <v>FRANCE</v>
      </c>
      <c r="Q1033" t="s">
        <v>23</v>
      </c>
      <c r="R1033" t="s">
        <v>24</v>
      </c>
      <c r="S1033" t="s">
        <v>71</v>
      </c>
      <c r="T1033" t="s">
        <v>26</v>
      </c>
      <c r="U1033" t="s">
        <v>27</v>
      </c>
    </row>
    <row r="1034" spans="1:21" x14ac:dyDescent="0.3">
      <c r="A1034" t="s">
        <v>2362</v>
      </c>
      <c r="B1034" t="str">
        <f>RIGHT(Table1[[#This Row],[OrderNo]],5)</f>
        <v>45097</v>
      </c>
      <c r="C1034">
        <v>45097001</v>
      </c>
      <c r="D1034">
        <v>1</v>
      </c>
      <c r="E1034" s="2">
        <v>2171.29</v>
      </c>
      <c r="F1034" s="2">
        <v>3578.27</v>
      </c>
      <c r="G1034" s="1">
        <v>43073</v>
      </c>
      <c r="H1034" s="6">
        <f>YEAR(Table1[[#This Row],[OrderDate]])</f>
        <v>2017</v>
      </c>
      <c r="I1034" s="6">
        <f>MONTH(Table1[[#This Row],[OrderDate]])</f>
        <v>12</v>
      </c>
      <c r="J1034" s="1">
        <v>43076</v>
      </c>
      <c r="K1034">
        <v>3</v>
      </c>
      <c r="L1034" t="s">
        <v>2363</v>
      </c>
      <c r="M1034" t="s">
        <v>568</v>
      </c>
      <c r="N1034" t="s">
        <v>45</v>
      </c>
      <c r="O1034" t="s">
        <v>41</v>
      </c>
      <c r="P1034" t="str">
        <f>UPPER(Table1[[#This Row],[CustomerCountry]])</f>
        <v>UNITED STATES</v>
      </c>
      <c r="Q1034" t="s">
        <v>23</v>
      </c>
      <c r="R1034" t="s">
        <v>24</v>
      </c>
      <c r="S1034" t="s">
        <v>84</v>
      </c>
      <c r="T1034" t="s">
        <v>26</v>
      </c>
      <c r="U1034" t="s">
        <v>27</v>
      </c>
    </row>
    <row r="1035" spans="1:21" x14ac:dyDescent="0.3">
      <c r="A1035" t="s">
        <v>2364</v>
      </c>
      <c r="B1035" t="str">
        <f>RIGHT(Table1[[#This Row],[OrderNo]],5)</f>
        <v>45098</v>
      </c>
      <c r="C1035">
        <v>45098001</v>
      </c>
      <c r="D1035">
        <v>1</v>
      </c>
      <c r="E1035" s="2">
        <v>2171.29</v>
      </c>
      <c r="F1035" s="2">
        <v>3578.27</v>
      </c>
      <c r="G1035" s="1">
        <v>43073</v>
      </c>
      <c r="H1035" s="6">
        <f>YEAR(Table1[[#This Row],[OrderDate]])</f>
        <v>2017</v>
      </c>
      <c r="I1035" s="6">
        <f>MONTH(Table1[[#This Row],[OrderDate]])</f>
        <v>12</v>
      </c>
      <c r="J1035" s="1">
        <v>43082</v>
      </c>
      <c r="K1035">
        <v>9</v>
      </c>
      <c r="L1035" t="s">
        <v>2365</v>
      </c>
      <c r="M1035" t="s">
        <v>130</v>
      </c>
      <c r="N1035" t="s">
        <v>115</v>
      </c>
      <c r="O1035" t="s">
        <v>41</v>
      </c>
      <c r="P1035" t="str">
        <f>UPPER(Table1[[#This Row],[CustomerCountry]])</f>
        <v>UNITED STATES</v>
      </c>
      <c r="Q1035" t="s">
        <v>23</v>
      </c>
      <c r="R1035" t="s">
        <v>24</v>
      </c>
      <c r="S1035" t="s">
        <v>25</v>
      </c>
      <c r="T1035" t="s">
        <v>26</v>
      </c>
      <c r="U1035" t="s">
        <v>27</v>
      </c>
    </row>
    <row r="1036" spans="1:21" x14ac:dyDescent="0.3">
      <c r="A1036" t="s">
        <v>2366</v>
      </c>
      <c r="B1036" t="str">
        <f>RIGHT(Table1[[#This Row],[OrderNo]],5)</f>
        <v>45099</v>
      </c>
      <c r="C1036">
        <v>45099001</v>
      </c>
      <c r="D1036">
        <v>1</v>
      </c>
      <c r="E1036" s="2">
        <v>2171.29</v>
      </c>
      <c r="F1036" s="2">
        <v>3578.27</v>
      </c>
      <c r="G1036" s="1">
        <v>43073</v>
      </c>
      <c r="H1036" s="6">
        <f>YEAR(Table1[[#This Row],[OrderDate]])</f>
        <v>2017</v>
      </c>
      <c r="I1036" s="6">
        <f>MONTH(Table1[[#This Row],[OrderDate]])</f>
        <v>12</v>
      </c>
      <c r="J1036" s="1">
        <v>43080</v>
      </c>
      <c r="K1036">
        <v>7</v>
      </c>
      <c r="L1036" t="s">
        <v>2367</v>
      </c>
      <c r="M1036" t="s">
        <v>873</v>
      </c>
      <c r="N1036" t="s">
        <v>115</v>
      </c>
      <c r="O1036" t="s">
        <v>41</v>
      </c>
      <c r="P1036" t="str">
        <f>UPPER(Table1[[#This Row],[CustomerCountry]])</f>
        <v>UNITED STATES</v>
      </c>
      <c r="Q1036" t="s">
        <v>23</v>
      </c>
      <c r="R1036" t="s">
        <v>24</v>
      </c>
      <c r="S1036" t="s">
        <v>71</v>
      </c>
      <c r="T1036" t="s">
        <v>26</v>
      </c>
      <c r="U1036" t="s">
        <v>27</v>
      </c>
    </row>
    <row r="1037" spans="1:21" x14ac:dyDescent="0.3">
      <c r="A1037" t="s">
        <v>2368</v>
      </c>
      <c r="B1037" t="str">
        <f>RIGHT(Table1[[#This Row],[OrderNo]],5)</f>
        <v>45100</v>
      </c>
      <c r="C1037">
        <v>45100001</v>
      </c>
      <c r="D1037">
        <v>1</v>
      </c>
      <c r="E1037" s="2">
        <v>413.15</v>
      </c>
      <c r="F1037" s="2">
        <v>699.1</v>
      </c>
      <c r="G1037" s="1">
        <v>43074</v>
      </c>
      <c r="H1037" s="6">
        <f>YEAR(Table1[[#This Row],[OrderDate]])</f>
        <v>2017</v>
      </c>
      <c r="I1037" s="6">
        <f>MONTH(Table1[[#This Row],[OrderDate]])</f>
        <v>12</v>
      </c>
      <c r="J1037" s="1">
        <v>43077</v>
      </c>
      <c r="K1037">
        <v>3</v>
      </c>
      <c r="L1037" t="s">
        <v>2369</v>
      </c>
      <c r="M1037" t="s">
        <v>2370</v>
      </c>
      <c r="N1037" t="s">
        <v>138</v>
      </c>
      <c r="O1037" t="s">
        <v>96</v>
      </c>
      <c r="P1037" t="str">
        <f>UPPER(Table1[[#This Row],[CustomerCountry]])</f>
        <v>GERMANY</v>
      </c>
      <c r="Q1037" t="s">
        <v>23</v>
      </c>
      <c r="R1037" t="s">
        <v>24</v>
      </c>
      <c r="S1037" t="s">
        <v>291</v>
      </c>
      <c r="T1037" t="s">
        <v>26</v>
      </c>
      <c r="U1037" t="s">
        <v>47</v>
      </c>
    </row>
    <row r="1038" spans="1:21" x14ac:dyDescent="0.3">
      <c r="A1038" t="s">
        <v>2371</v>
      </c>
      <c r="B1038" t="str">
        <f>RIGHT(Table1[[#This Row],[OrderNo]],5)</f>
        <v>45101</v>
      </c>
      <c r="C1038">
        <v>45101001</v>
      </c>
      <c r="D1038">
        <v>1</v>
      </c>
      <c r="E1038" s="2">
        <v>2171.29</v>
      </c>
      <c r="F1038" s="2">
        <v>3578.27</v>
      </c>
      <c r="G1038" s="1">
        <v>43074</v>
      </c>
      <c r="H1038" s="6">
        <f>YEAR(Table1[[#This Row],[OrderDate]])</f>
        <v>2017</v>
      </c>
      <c r="I1038" s="6">
        <f>MONTH(Table1[[#This Row],[OrderDate]])</f>
        <v>12</v>
      </c>
      <c r="J1038" s="1">
        <v>43078</v>
      </c>
      <c r="K1038">
        <v>4</v>
      </c>
      <c r="L1038" t="s">
        <v>2372</v>
      </c>
      <c r="M1038" t="s">
        <v>347</v>
      </c>
      <c r="N1038" t="s">
        <v>22</v>
      </c>
      <c r="O1038" t="s">
        <v>0</v>
      </c>
      <c r="P1038" t="str">
        <f>UPPER(Table1[[#This Row],[CustomerCountry]])</f>
        <v>CANADA</v>
      </c>
      <c r="Q1038" t="s">
        <v>23</v>
      </c>
      <c r="R1038" t="s">
        <v>24</v>
      </c>
      <c r="S1038" t="s">
        <v>84</v>
      </c>
      <c r="T1038" t="s">
        <v>26</v>
      </c>
      <c r="U1038" t="s">
        <v>27</v>
      </c>
    </row>
    <row r="1039" spans="1:21" x14ac:dyDescent="0.3">
      <c r="A1039" t="s">
        <v>2373</v>
      </c>
      <c r="B1039" t="str">
        <f>RIGHT(Table1[[#This Row],[OrderNo]],5)</f>
        <v>45102</v>
      </c>
      <c r="C1039">
        <v>45102001</v>
      </c>
      <c r="D1039">
        <v>1</v>
      </c>
      <c r="E1039" s="2">
        <v>2171.29</v>
      </c>
      <c r="F1039" s="2">
        <v>3578.27</v>
      </c>
      <c r="G1039" s="1">
        <v>43074</v>
      </c>
      <c r="H1039" s="6">
        <f>YEAR(Table1[[#This Row],[OrderDate]])</f>
        <v>2017</v>
      </c>
      <c r="I1039" s="6">
        <f>MONTH(Table1[[#This Row],[OrderDate]])</f>
        <v>12</v>
      </c>
      <c r="J1039" s="1">
        <v>43082</v>
      </c>
      <c r="K1039">
        <v>8</v>
      </c>
      <c r="L1039" t="s">
        <v>2374</v>
      </c>
      <c r="M1039" t="s">
        <v>74</v>
      </c>
      <c r="N1039" t="s">
        <v>45</v>
      </c>
      <c r="O1039" t="s">
        <v>41</v>
      </c>
      <c r="P1039" t="str">
        <f>UPPER(Table1[[#This Row],[CustomerCountry]])</f>
        <v>UNITED STATES</v>
      </c>
      <c r="Q1039" t="s">
        <v>23</v>
      </c>
      <c r="R1039" t="s">
        <v>24</v>
      </c>
      <c r="S1039" t="s">
        <v>25</v>
      </c>
      <c r="T1039" t="s">
        <v>26</v>
      </c>
      <c r="U1039" t="s">
        <v>27</v>
      </c>
    </row>
    <row r="1040" spans="1:21" x14ac:dyDescent="0.3">
      <c r="A1040" t="s">
        <v>2375</v>
      </c>
      <c r="B1040" t="str">
        <f>RIGHT(Table1[[#This Row],[OrderNo]],5)</f>
        <v>45103</v>
      </c>
      <c r="C1040">
        <v>45103001</v>
      </c>
      <c r="D1040">
        <v>1</v>
      </c>
      <c r="E1040" s="2">
        <v>2171.29</v>
      </c>
      <c r="F1040" s="2">
        <v>3578.27</v>
      </c>
      <c r="G1040" s="1">
        <v>43075</v>
      </c>
      <c r="H1040" s="6">
        <f>YEAR(Table1[[#This Row],[OrderDate]])</f>
        <v>2017</v>
      </c>
      <c r="I1040" s="6">
        <f>MONTH(Table1[[#This Row],[OrderDate]])</f>
        <v>12</v>
      </c>
      <c r="J1040" s="1">
        <v>43082</v>
      </c>
      <c r="K1040">
        <v>7</v>
      </c>
      <c r="L1040" t="s">
        <v>2376</v>
      </c>
      <c r="M1040" t="s">
        <v>163</v>
      </c>
      <c r="N1040" t="s">
        <v>115</v>
      </c>
      <c r="O1040" t="s">
        <v>41</v>
      </c>
      <c r="P1040" t="str">
        <f>UPPER(Table1[[#This Row],[CustomerCountry]])</f>
        <v>UNITED STATES</v>
      </c>
      <c r="Q1040" t="s">
        <v>23</v>
      </c>
      <c r="R1040" t="s">
        <v>24</v>
      </c>
      <c r="S1040" t="s">
        <v>25</v>
      </c>
      <c r="T1040" t="s">
        <v>26</v>
      </c>
      <c r="U1040" t="s">
        <v>27</v>
      </c>
    </row>
    <row r="1041" spans="1:21" x14ac:dyDescent="0.3">
      <c r="A1041" t="s">
        <v>2377</v>
      </c>
      <c r="B1041" t="str">
        <f>RIGHT(Table1[[#This Row],[OrderNo]],5)</f>
        <v>45104</v>
      </c>
      <c r="C1041">
        <v>45104001</v>
      </c>
      <c r="D1041">
        <v>1</v>
      </c>
      <c r="E1041" s="2">
        <v>2171.29</v>
      </c>
      <c r="F1041" s="2">
        <v>3578.27</v>
      </c>
      <c r="G1041" s="1">
        <v>43075</v>
      </c>
      <c r="H1041" s="6">
        <f>YEAR(Table1[[#This Row],[OrderDate]])</f>
        <v>2017</v>
      </c>
      <c r="I1041" s="6">
        <f>MONTH(Table1[[#This Row],[OrderDate]])</f>
        <v>12</v>
      </c>
      <c r="J1041" s="1">
        <v>43080</v>
      </c>
      <c r="K1041">
        <v>5</v>
      </c>
      <c r="L1041" t="s">
        <v>2378</v>
      </c>
      <c r="M1041" t="s">
        <v>655</v>
      </c>
      <c r="N1041" t="s">
        <v>45</v>
      </c>
      <c r="O1041" t="s">
        <v>41</v>
      </c>
      <c r="P1041" t="str">
        <f>UPPER(Table1[[#This Row],[CustomerCountry]])</f>
        <v>UNITED STATES</v>
      </c>
      <c r="Q1041" t="s">
        <v>23</v>
      </c>
      <c r="R1041" t="s">
        <v>24</v>
      </c>
      <c r="S1041" t="s">
        <v>25</v>
      </c>
      <c r="T1041" t="s">
        <v>26</v>
      </c>
      <c r="U1041" t="s">
        <v>27</v>
      </c>
    </row>
    <row r="1042" spans="1:21" x14ac:dyDescent="0.3">
      <c r="A1042" t="s">
        <v>2379</v>
      </c>
      <c r="B1042" t="str">
        <f>RIGHT(Table1[[#This Row],[OrderNo]],5)</f>
        <v>45105</v>
      </c>
      <c r="C1042">
        <v>45105001</v>
      </c>
      <c r="D1042">
        <v>1</v>
      </c>
      <c r="E1042" s="2">
        <v>2171.29</v>
      </c>
      <c r="F1042" s="2">
        <v>3578.27</v>
      </c>
      <c r="G1042" s="1">
        <v>43075</v>
      </c>
      <c r="H1042" s="6">
        <f>YEAR(Table1[[#This Row],[OrderDate]])</f>
        <v>2017</v>
      </c>
      <c r="I1042" s="6">
        <f>MONTH(Table1[[#This Row],[OrderDate]])</f>
        <v>12</v>
      </c>
      <c r="J1042" s="1">
        <v>43081</v>
      </c>
      <c r="K1042">
        <v>6</v>
      </c>
      <c r="L1042" t="s">
        <v>2380</v>
      </c>
      <c r="M1042" t="s">
        <v>1943</v>
      </c>
      <c r="N1042" t="s">
        <v>22</v>
      </c>
      <c r="O1042" t="s">
        <v>0</v>
      </c>
      <c r="P1042" t="str">
        <f>UPPER(Table1[[#This Row],[CustomerCountry]])</f>
        <v>CANADA</v>
      </c>
      <c r="Q1042" t="s">
        <v>23</v>
      </c>
      <c r="R1042" t="s">
        <v>24</v>
      </c>
      <c r="S1042" t="s">
        <v>71</v>
      </c>
      <c r="T1042" t="s">
        <v>26</v>
      </c>
      <c r="U1042" t="s">
        <v>27</v>
      </c>
    </row>
    <row r="1043" spans="1:21" x14ac:dyDescent="0.3">
      <c r="A1043" t="s">
        <v>2381</v>
      </c>
      <c r="B1043" t="str">
        <f>RIGHT(Table1[[#This Row],[OrderNo]],5)</f>
        <v>45106</v>
      </c>
      <c r="C1043">
        <v>45106001</v>
      </c>
      <c r="D1043">
        <v>1</v>
      </c>
      <c r="E1043" s="2">
        <v>1898.09</v>
      </c>
      <c r="F1043" s="2">
        <v>3374.99</v>
      </c>
      <c r="G1043" s="1">
        <v>43075</v>
      </c>
      <c r="H1043" s="6">
        <f>YEAR(Table1[[#This Row],[OrderDate]])</f>
        <v>2017</v>
      </c>
      <c r="I1043" s="6">
        <f>MONTH(Table1[[#This Row],[OrderDate]])</f>
        <v>12</v>
      </c>
      <c r="J1043" s="1">
        <v>43077</v>
      </c>
      <c r="K1043">
        <v>2</v>
      </c>
      <c r="L1043" t="s">
        <v>2382</v>
      </c>
      <c r="M1043" t="s">
        <v>447</v>
      </c>
      <c r="N1043" t="s">
        <v>22</v>
      </c>
      <c r="O1043" t="s">
        <v>0</v>
      </c>
      <c r="P1043" t="str">
        <f>UPPER(Table1[[#This Row],[CustomerCountry]])</f>
        <v>CANADA</v>
      </c>
      <c r="Q1043" t="s">
        <v>23</v>
      </c>
      <c r="R1043" t="s">
        <v>33</v>
      </c>
      <c r="S1043" t="s">
        <v>419</v>
      </c>
      <c r="T1043" t="s">
        <v>1</v>
      </c>
      <c r="U1043" t="s">
        <v>36</v>
      </c>
    </row>
    <row r="1044" spans="1:21" x14ac:dyDescent="0.3">
      <c r="A1044" t="s">
        <v>2383</v>
      </c>
      <c r="B1044" t="str">
        <f>RIGHT(Table1[[#This Row],[OrderNo]],5)</f>
        <v>45107</v>
      </c>
      <c r="C1044">
        <v>45107001</v>
      </c>
      <c r="D1044">
        <v>1</v>
      </c>
      <c r="E1044" s="2">
        <v>2171.29</v>
      </c>
      <c r="F1044" s="2">
        <v>3578.27</v>
      </c>
      <c r="G1044" s="1">
        <v>43075</v>
      </c>
      <c r="H1044" s="6">
        <f>YEAR(Table1[[#This Row],[OrderDate]])</f>
        <v>2017</v>
      </c>
      <c r="I1044" s="6">
        <f>MONTH(Table1[[#This Row],[OrderDate]])</f>
        <v>12</v>
      </c>
      <c r="J1044" s="1">
        <v>43079</v>
      </c>
      <c r="K1044">
        <v>4</v>
      </c>
      <c r="L1044" t="s">
        <v>2384</v>
      </c>
      <c r="M1044" t="s">
        <v>1725</v>
      </c>
      <c r="N1044" t="s">
        <v>45</v>
      </c>
      <c r="O1044" t="s">
        <v>41</v>
      </c>
      <c r="P1044" t="str">
        <f>UPPER(Table1[[#This Row],[CustomerCountry]])</f>
        <v>UNITED STATES</v>
      </c>
      <c r="Q1044" t="s">
        <v>23</v>
      </c>
      <c r="R1044" t="s">
        <v>24</v>
      </c>
      <c r="S1044" t="s">
        <v>71</v>
      </c>
      <c r="T1044" t="s">
        <v>26</v>
      </c>
      <c r="U1044" t="s">
        <v>27</v>
      </c>
    </row>
    <row r="1045" spans="1:21" x14ac:dyDescent="0.3">
      <c r="A1045" t="s">
        <v>2385</v>
      </c>
      <c r="B1045" t="str">
        <f>RIGHT(Table1[[#This Row],[OrderNo]],5)</f>
        <v>45108</v>
      </c>
      <c r="C1045">
        <v>45108001</v>
      </c>
      <c r="D1045">
        <v>1</v>
      </c>
      <c r="E1045" s="2">
        <v>2171.29</v>
      </c>
      <c r="F1045" s="2">
        <v>3578.27</v>
      </c>
      <c r="G1045" s="1">
        <v>43075</v>
      </c>
      <c r="H1045" s="6">
        <f>YEAR(Table1[[#This Row],[OrderDate]])</f>
        <v>2017</v>
      </c>
      <c r="I1045" s="6">
        <f>MONTH(Table1[[#This Row],[OrderDate]])</f>
        <v>12</v>
      </c>
      <c r="J1045" s="1">
        <v>43082</v>
      </c>
      <c r="K1045">
        <v>7</v>
      </c>
      <c r="L1045" t="s">
        <v>2386</v>
      </c>
      <c r="M1045" t="s">
        <v>21</v>
      </c>
      <c r="N1045" t="s">
        <v>22</v>
      </c>
      <c r="O1045" t="s">
        <v>0</v>
      </c>
      <c r="P1045" t="str">
        <f>UPPER(Table1[[#This Row],[CustomerCountry]])</f>
        <v>CANADA</v>
      </c>
      <c r="Q1045" t="s">
        <v>23</v>
      </c>
      <c r="R1045" t="s">
        <v>24</v>
      </c>
      <c r="S1045" t="s">
        <v>25</v>
      </c>
      <c r="T1045" t="s">
        <v>26</v>
      </c>
      <c r="U1045" t="s">
        <v>27</v>
      </c>
    </row>
    <row r="1046" spans="1:21" x14ac:dyDescent="0.3">
      <c r="A1046" t="s">
        <v>2387</v>
      </c>
      <c r="B1046" t="str">
        <f>RIGHT(Table1[[#This Row],[OrderNo]],5)</f>
        <v>45109</v>
      </c>
      <c r="C1046">
        <v>45109001</v>
      </c>
      <c r="D1046">
        <v>1</v>
      </c>
      <c r="E1046" s="2">
        <v>2171.29</v>
      </c>
      <c r="F1046" s="2">
        <v>3578.27</v>
      </c>
      <c r="G1046" s="1">
        <v>43076</v>
      </c>
      <c r="H1046" s="6">
        <f>YEAR(Table1[[#This Row],[OrderDate]])</f>
        <v>2017</v>
      </c>
      <c r="I1046" s="6">
        <f>MONTH(Table1[[#This Row],[OrderDate]])</f>
        <v>12</v>
      </c>
      <c r="J1046" s="1">
        <v>43083</v>
      </c>
      <c r="K1046">
        <v>7</v>
      </c>
      <c r="L1046" t="s">
        <v>2388</v>
      </c>
      <c r="M1046" t="s">
        <v>102</v>
      </c>
      <c r="N1046" t="s">
        <v>78</v>
      </c>
      <c r="O1046" t="s">
        <v>79</v>
      </c>
      <c r="P1046" t="str">
        <f>UPPER(Table1[[#This Row],[CustomerCountry]])</f>
        <v>UNITED KINGDOM</v>
      </c>
      <c r="Q1046" t="s">
        <v>23</v>
      </c>
      <c r="R1046" t="s">
        <v>24</v>
      </c>
      <c r="S1046" t="s">
        <v>55</v>
      </c>
      <c r="T1046" t="s">
        <v>26</v>
      </c>
      <c r="U1046" t="s">
        <v>27</v>
      </c>
    </row>
    <row r="1047" spans="1:21" x14ac:dyDescent="0.3">
      <c r="A1047" t="s">
        <v>2389</v>
      </c>
      <c r="B1047" t="str">
        <f>RIGHT(Table1[[#This Row],[OrderNo]],5)</f>
        <v>45110</v>
      </c>
      <c r="C1047">
        <v>45110001</v>
      </c>
      <c r="D1047">
        <v>1</v>
      </c>
      <c r="E1047" s="2">
        <v>2171.29</v>
      </c>
      <c r="F1047" s="2">
        <v>3578.27</v>
      </c>
      <c r="G1047" s="1">
        <v>43076</v>
      </c>
      <c r="H1047" s="6">
        <f>YEAR(Table1[[#This Row],[OrderDate]])</f>
        <v>2017</v>
      </c>
      <c r="I1047" s="6">
        <f>MONTH(Table1[[#This Row],[OrderDate]])</f>
        <v>12</v>
      </c>
      <c r="J1047" s="1">
        <v>43080</v>
      </c>
      <c r="K1047">
        <v>4</v>
      </c>
      <c r="L1047" t="s">
        <v>2390</v>
      </c>
      <c r="M1047" t="s">
        <v>434</v>
      </c>
      <c r="N1047" t="s">
        <v>51</v>
      </c>
      <c r="O1047" t="s">
        <v>52</v>
      </c>
      <c r="P1047" t="str">
        <f>UPPER(Table1[[#This Row],[CustomerCountry]])</f>
        <v>AUSTRALIA</v>
      </c>
      <c r="Q1047" t="s">
        <v>23</v>
      </c>
      <c r="R1047" t="s">
        <v>24</v>
      </c>
      <c r="S1047" t="s">
        <v>55</v>
      </c>
      <c r="T1047" t="s">
        <v>26</v>
      </c>
      <c r="U1047" t="s">
        <v>27</v>
      </c>
    </row>
    <row r="1048" spans="1:21" x14ac:dyDescent="0.3">
      <c r="A1048" t="s">
        <v>2391</v>
      </c>
      <c r="B1048" t="str">
        <f>RIGHT(Table1[[#This Row],[OrderNo]],5)</f>
        <v>45111</v>
      </c>
      <c r="C1048">
        <v>45111001</v>
      </c>
      <c r="D1048">
        <v>1</v>
      </c>
      <c r="E1048" s="2">
        <v>413.15</v>
      </c>
      <c r="F1048" s="2">
        <v>699.1</v>
      </c>
      <c r="G1048" s="1">
        <v>43076</v>
      </c>
      <c r="H1048" s="6">
        <f>YEAR(Table1[[#This Row],[OrderDate]])</f>
        <v>2017</v>
      </c>
      <c r="I1048" s="6">
        <f>MONTH(Table1[[#This Row],[OrderDate]])</f>
        <v>12</v>
      </c>
      <c r="J1048" s="1">
        <v>43081</v>
      </c>
      <c r="K1048">
        <v>5</v>
      </c>
      <c r="L1048" t="s">
        <v>2392</v>
      </c>
      <c r="M1048" t="s">
        <v>233</v>
      </c>
      <c r="N1048" t="s">
        <v>106</v>
      </c>
      <c r="O1048" t="s">
        <v>52</v>
      </c>
      <c r="P1048" t="str">
        <f>UPPER(Table1[[#This Row],[CustomerCountry]])</f>
        <v>AUSTRALIA</v>
      </c>
      <c r="Q1048" t="s">
        <v>23</v>
      </c>
      <c r="R1048" t="s">
        <v>24</v>
      </c>
      <c r="S1048" t="s">
        <v>291</v>
      </c>
      <c r="T1048" t="s">
        <v>26</v>
      </c>
      <c r="U1048" t="s">
        <v>47</v>
      </c>
    </row>
    <row r="1049" spans="1:21" x14ac:dyDescent="0.3">
      <c r="A1049" t="s">
        <v>2393</v>
      </c>
      <c r="B1049" t="str">
        <f>RIGHT(Table1[[#This Row],[OrderNo]],5)</f>
        <v>45112</v>
      </c>
      <c r="C1049">
        <v>45112001</v>
      </c>
      <c r="D1049">
        <v>1</v>
      </c>
      <c r="E1049" s="2">
        <v>413.15</v>
      </c>
      <c r="F1049" s="2">
        <v>699.1</v>
      </c>
      <c r="G1049" s="1">
        <v>43076</v>
      </c>
      <c r="H1049" s="6">
        <f>YEAR(Table1[[#This Row],[OrderDate]])</f>
        <v>2017</v>
      </c>
      <c r="I1049" s="6">
        <f>MONTH(Table1[[#This Row],[OrderDate]])</f>
        <v>12</v>
      </c>
      <c r="J1049" s="1">
        <v>43081</v>
      </c>
      <c r="K1049">
        <v>5</v>
      </c>
      <c r="L1049" t="s">
        <v>2394</v>
      </c>
      <c r="M1049" t="s">
        <v>547</v>
      </c>
      <c r="N1049" t="s">
        <v>78</v>
      </c>
      <c r="O1049" t="s">
        <v>79</v>
      </c>
      <c r="P1049" t="str">
        <f>UPPER(Table1[[#This Row],[CustomerCountry]])</f>
        <v>UNITED KINGDOM</v>
      </c>
      <c r="Q1049" t="s">
        <v>23</v>
      </c>
      <c r="R1049" t="s">
        <v>24</v>
      </c>
      <c r="S1049" t="s">
        <v>450</v>
      </c>
      <c r="T1049" t="s">
        <v>26</v>
      </c>
      <c r="U1049" t="s">
        <v>47</v>
      </c>
    </row>
    <row r="1050" spans="1:21" x14ac:dyDescent="0.3">
      <c r="A1050" t="s">
        <v>2395</v>
      </c>
      <c r="B1050" t="str">
        <f>RIGHT(Table1[[#This Row],[OrderNo]],5)</f>
        <v>45113</v>
      </c>
      <c r="C1050">
        <v>45113001</v>
      </c>
      <c r="D1050">
        <v>1</v>
      </c>
      <c r="E1050" s="2">
        <v>2171.29</v>
      </c>
      <c r="F1050" s="2">
        <v>3578.27</v>
      </c>
      <c r="G1050" s="1">
        <v>43077</v>
      </c>
      <c r="H1050" s="6">
        <f>YEAR(Table1[[#This Row],[OrderDate]])</f>
        <v>2017</v>
      </c>
      <c r="I1050" s="6">
        <f>MONTH(Table1[[#This Row],[OrderDate]])</f>
        <v>12</v>
      </c>
      <c r="J1050" s="1">
        <v>43084</v>
      </c>
      <c r="K1050">
        <v>7</v>
      </c>
      <c r="L1050" t="s">
        <v>2396</v>
      </c>
      <c r="M1050" t="s">
        <v>118</v>
      </c>
      <c r="N1050" t="s">
        <v>45</v>
      </c>
      <c r="O1050" t="s">
        <v>41</v>
      </c>
      <c r="P1050" t="str">
        <f>UPPER(Table1[[#This Row],[CustomerCountry]])</f>
        <v>UNITED STATES</v>
      </c>
      <c r="Q1050" t="s">
        <v>23</v>
      </c>
      <c r="R1050" t="s">
        <v>24</v>
      </c>
      <c r="S1050" t="s">
        <v>84</v>
      </c>
      <c r="T1050" t="s">
        <v>26</v>
      </c>
      <c r="U1050" t="s">
        <v>27</v>
      </c>
    </row>
    <row r="1051" spans="1:21" x14ac:dyDescent="0.3">
      <c r="A1051" t="s">
        <v>2397</v>
      </c>
      <c r="B1051" t="str">
        <f>RIGHT(Table1[[#This Row],[OrderNo]],5)</f>
        <v>45114</v>
      </c>
      <c r="C1051">
        <v>45114001</v>
      </c>
      <c r="D1051">
        <v>1</v>
      </c>
      <c r="E1051" s="2">
        <v>2171.29</v>
      </c>
      <c r="F1051" s="2">
        <v>3578.27</v>
      </c>
      <c r="G1051" s="1">
        <v>43077</v>
      </c>
      <c r="H1051" s="6">
        <f>YEAR(Table1[[#This Row],[OrderDate]])</f>
        <v>2017</v>
      </c>
      <c r="I1051" s="6">
        <f>MONTH(Table1[[#This Row],[OrderDate]])</f>
        <v>12</v>
      </c>
      <c r="J1051" s="1">
        <v>43084</v>
      </c>
      <c r="K1051">
        <v>7</v>
      </c>
      <c r="L1051" t="s">
        <v>2398</v>
      </c>
      <c r="M1051" t="s">
        <v>1628</v>
      </c>
      <c r="N1051" t="s">
        <v>115</v>
      </c>
      <c r="O1051" t="s">
        <v>41</v>
      </c>
      <c r="P1051" t="str">
        <f>UPPER(Table1[[#This Row],[CustomerCountry]])</f>
        <v>UNITED STATES</v>
      </c>
      <c r="Q1051" t="s">
        <v>23</v>
      </c>
      <c r="R1051" t="s">
        <v>24</v>
      </c>
      <c r="S1051" t="s">
        <v>25</v>
      </c>
      <c r="T1051" t="s">
        <v>26</v>
      </c>
      <c r="U1051" t="s">
        <v>27</v>
      </c>
    </row>
    <row r="1052" spans="1:21" x14ac:dyDescent="0.3">
      <c r="A1052" t="s">
        <v>2399</v>
      </c>
      <c r="B1052" t="str">
        <f>RIGHT(Table1[[#This Row],[OrderNo]],5)</f>
        <v>45115</v>
      </c>
      <c r="C1052">
        <v>45115001</v>
      </c>
      <c r="D1052">
        <v>1</v>
      </c>
      <c r="E1052" s="2">
        <v>1898.09</v>
      </c>
      <c r="F1052" s="2">
        <v>3374.99</v>
      </c>
      <c r="G1052" s="1">
        <v>43077</v>
      </c>
      <c r="H1052" s="6">
        <f>YEAR(Table1[[#This Row],[OrderDate]])</f>
        <v>2017</v>
      </c>
      <c r="I1052" s="6">
        <f>MONTH(Table1[[#This Row],[OrderDate]])</f>
        <v>12</v>
      </c>
      <c r="J1052" s="1">
        <v>43079</v>
      </c>
      <c r="K1052">
        <v>2</v>
      </c>
      <c r="L1052" t="s">
        <v>2400</v>
      </c>
      <c r="M1052" t="s">
        <v>74</v>
      </c>
      <c r="N1052" t="s">
        <v>45</v>
      </c>
      <c r="O1052" t="s">
        <v>41</v>
      </c>
      <c r="P1052" t="str">
        <f>UPPER(Table1[[#This Row],[CustomerCountry]])</f>
        <v>UNITED STATES</v>
      </c>
      <c r="Q1052" t="s">
        <v>23</v>
      </c>
      <c r="R1052" t="s">
        <v>33</v>
      </c>
      <c r="S1052" t="s">
        <v>419</v>
      </c>
      <c r="T1052" t="s">
        <v>1</v>
      </c>
      <c r="U1052" t="s">
        <v>36</v>
      </c>
    </row>
    <row r="1053" spans="1:21" x14ac:dyDescent="0.3">
      <c r="A1053" t="s">
        <v>2401</v>
      </c>
      <c r="B1053" t="str">
        <f>RIGHT(Table1[[#This Row],[OrderNo]],5)</f>
        <v>45116</v>
      </c>
      <c r="C1053">
        <v>45116001</v>
      </c>
      <c r="D1053">
        <v>1</v>
      </c>
      <c r="E1053" s="2">
        <v>2171.29</v>
      </c>
      <c r="F1053" s="2">
        <v>3578.27</v>
      </c>
      <c r="G1053" s="1">
        <v>43077</v>
      </c>
      <c r="H1053" s="6">
        <f>YEAR(Table1[[#This Row],[OrderDate]])</f>
        <v>2017</v>
      </c>
      <c r="I1053" s="6">
        <f>MONTH(Table1[[#This Row],[OrderDate]])</f>
        <v>12</v>
      </c>
      <c r="J1053" s="1">
        <v>43081</v>
      </c>
      <c r="K1053">
        <v>4</v>
      </c>
      <c r="L1053" t="s">
        <v>2402</v>
      </c>
      <c r="M1053" t="s">
        <v>697</v>
      </c>
      <c r="N1053" t="s">
        <v>115</v>
      </c>
      <c r="O1053" t="s">
        <v>41</v>
      </c>
      <c r="P1053" t="str">
        <f>UPPER(Table1[[#This Row],[CustomerCountry]])</f>
        <v>UNITED STATES</v>
      </c>
      <c r="Q1053" t="s">
        <v>23</v>
      </c>
      <c r="R1053" t="s">
        <v>24</v>
      </c>
      <c r="S1053" t="s">
        <v>55</v>
      </c>
      <c r="T1053" t="s">
        <v>26</v>
      </c>
      <c r="U1053" t="s">
        <v>27</v>
      </c>
    </row>
    <row r="1054" spans="1:21" x14ac:dyDescent="0.3">
      <c r="A1054" t="s">
        <v>2403</v>
      </c>
      <c r="B1054" t="str">
        <f>RIGHT(Table1[[#This Row],[OrderNo]],5)</f>
        <v>45117</v>
      </c>
      <c r="C1054">
        <v>45117001</v>
      </c>
      <c r="D1054">
        <v>1</v>
      </c>
      <c r="E1054" s="2">
        <v>413.15</v>
      </c>
      <c r="F1054" s="2">
        <v>699.1</v>
      </c>
      <c r="G1054" s="1">
        <v>43077</v>
      </c>
      <c r="H1054" s="6">
        <f>YEAR(Table1[[#This Row],[OrderDate]])</f>
        <v>2017</v>
      </c>
      <c r="I1054" s="6">
        <f>MONTH(Table1[[#This Row],[OrderDate]])</f>
        <v>12</v>
      </c>
      <c r="J1054" s="1">
        <v>43087</v>
      </c>
      <c r="K1054">
        <v>10</v>
      </c>
      <c r="L1054" t="s">
        <v>2404</v>
      </c>
      <c r="M1054" t="s">
        <v>91</v>
      </c>
      <c r="N1054" t="s">
        <v>40</v>
      </c>
      <c r="O1054" t="s">
        <v>41</v>
      </c>
      <c r="P1054" t="str">
        <f>UPPER(Table1[[#This Row],[CustomerCountry]])</f>
        <v>UNITED STATES</v>
      </c>
      <c r="Q1054" t="s">
        <v>23</v>
      </c>
      <c r="R1054" t="s">
        <v>24</v>
      </c>
      <c r="S1054" t="s">
        <v>337</v>
      </c>
      <c r="T1054" t="s">
        <v>1</v>
      </c>
      <c r="U1054" t="s">
        <v>47</v>
      </c>
    </row>
    <row r="1055" spans="1:21" x14ac:dyDescent="0.3">
      <c r="A1055" t="s">
        <v>2405</v>
      </c>
      <c r="B1055" t="str">
        <f>RIGHT(Table1[[#This Row],[OrderNo]],5)</f>
        <v>45118</v>
      </c>
      <c r="C1055">
        <v>45118001</v>
      </c>
      <c r="D1055">
        <v>1</v>
      </c>
      <c r="E1055" s="2">
        <v>2171.29</v>
      </c>
      <c r="F1055" s="2">
        <v>3578.27</v>
      </c>
      <c r="G1055" s="1">
        <v>43077</v>
      </c>
      <c r="H1055" s="6">
        <f>YEAR(Table1[[#This Row],[OrderDate]])</f>
        <v>2017</v>
      </c>
      <c r="I1055" s="6">
        <f>MONTH(Table1[[#This Row],[OrderDate]])</f>
        <v>12</v>
      </c>
      <c r="J1055" s="1">
        <v>43079</v>
      </c>
      <c r="K1055">
        <v>2</v>
      </c>
      <c r="L1055" t="s">
        <v>2406</v>
      </c>
      <c r="M1055" t="s">
        <v>434</v>
      </c>
      <c r="N1055" t="s">
        <v>51</v>
      </c>
      <c r="O1055" t="s">
        <v>52</v>
      </c>
      <c r="P1055" t="str">
        <f>UPPER(Table1[[#This Row],[CustomerCountry]])</f>
        <v>AUSTRALIA</v>
      </c>
      <c r="Q1055" t="s">
        <v>23</v>
      </c>
      <c r="R1055" t="s">
        <v>24</v>
      </c>
      <c r="S1055" t="s">
        <v>88</v>
      </c>
      <c r="T1055" t="s">
        <v>26</v>
      </c>
      <c r="U1055" t="s">
        <v>27</v>
      </c>
    </row>
    <row r="1056" spans="1:21" x14ac:dyDescent="0.3">
      <c r="A1056" t="s">
        <v>2407</v>
      </c>
      <c r="B1056" t="str">
        <f>RIGHT(Table1[[#This Row],[OrderNo]],5)</f>
        <v>45119</v>
      </c>
      <c r="C1056">
        <v>45119001</v>
      </c>
      <c r="D1056">
        <v>1</v>
      </c>
      <c r="E1056" s="2">
        <v>2171.29</v>
      </c>
      <c r="F1056" s="2">
        <v>3578.27</v>
      </c>
      <c r="G1056" s="1">
        <v>43077</v>
      </c>
      <c r="H1056" s="6">
        <f>YEAR(Table1[[#This Row],[OrderDate]])</f>
        <v>2017</v>
      </c>
      <c r="I1056" s="6">
        <f>MONTH(Table1[[#This Row],[OrderDate]])</f>
        <v>12</v>
      </c>
      <c r="J1056" s="1">
        <v>43080</v>
      </c>
      <c r="K1056">
        <v>3</v>
      </c>
      <c r="L1056" t="s">
        <v>2408</v>
      </c>
      <c r="M1056" t="s">
        <v>170</v>
      </c>
      <c r="N1056" t="s">
        <v>171</v>
      </c>
      <c r="O1056" t="s">
        <v>52</v>
      </c>
      <c r="P1056" t="str">
        <f>UPPER(Table1[[#This Row],[CustomerCountry]])</f>
        <v>AUSTRALIA</v>
      </c>
      <c r="Q1056" t="s">
        <v>23</v>
      </c>
      <c r="R1056" t="s">
        <v>24</v>
      </c>
      <c r="S1056" t="s">
        <v>88</v>
      </c>
      <c r="T1056" t="s">
        <v>26</v>
      </c>
      <c r="U1056" t="s">
        <v>27</v>
      </c>
    </row>
    <row r="1057" spans="1:21" x14ac:dyDescent="0.3">
      <c r="A1057" t="s">
        <v>2409</v>
      </c>
      <c r="B1057" t="str">
        <f>RIGHT(Table1[[#This Row],[OrderNo]],5)</f>
        <v>45120</v>
      </c>
      <c r="C1057">
        <v>45120001</v>
      </c>
      <c r="D1057">
        <v>1</v>
      </c>
      <c r="E1057" s="2">
        <v>1912.15</v>
      </c>
      <c r="F1057" s="2">
        <v>3399.99</v>
      </c>
      <c r="G1057" s="1">
        <v>43077</v>
      </c>
      <c r="H1057" s="6">
        <f>YEAR(Table1[[#This Row],[OrderDate]])</f>
        <v>2017</v>
      </c>
      <c r="I1057" s="6">
        <f>MONTH(Table1[[#This Row],[OrderDate]])</f>
        <v>12</v>
      </c>
      <c r="J1057" s="1">
        <v>43083</v>
      </c>
      <c r="K1057">
        <v>6</v>
      </c>
      <c r="L1057" t="s">
        <v>2410</v>
      </c>
      <c r="M1057" t="s">
        <v>396</v>
      </c>
      <c r="N1057" t="s">
        <v>106</v>
      </c>
      <c r="O1057" t="s">
        <v>52</v>
      </c>
      <c r="P1057" t="str">
        <f>UPPER(Table1[[#This Row],[CustomerCountry]])</f>
        <v>AUSTRALIA</v>
      </c>
      <c r="Q1057" t="s">
        <v>23</v>
      </c>
      <c r="R1057" t="s">
        <v>33</v>
      </c>
      <c r="S1057" t="s">
        <v>67</v>
      </c>
      <c r="T1057" t="s">
        <v>35</v>
      </c>
      <c r="U1057" t="s">
        <v>36</v>
      </c>
    </row>
    <row r="1058" spans="1:21" x14ac:dyDescent="0.3">
      <c r="A1058" t="s">
        <v>2411</v>
      </c>
      <c r="B1058" t="str">
        <f>RIGHT(Table1[[#This Row],[OrderNo]],5)</f>
        <v>45121</v>
      </c>
      <c r="C1058">
        <v>45121001</v>
      </c>
      <c r="D1058">
        <v>1</v>
      </c>
      <c r="E1058" s="2">
        <v>2171.29</v>
      </c>
      <c r="F1058" s="2">
        <v>3578.27</v>
      </c>
      <c r="G1058" s="1">
        <v>43078</v>
      </c>
      <c r="H1058" s="6">
        <f>YEAR(Table1[[#This Row],[OrderDate]])</f>
        <v>2017</v>
      </c>
      <c r="I1058" s="6">
        <f>MONTH(Table1[[#This Row],[OrderDate]])</f>
        <v>12</v>
      </c>
      <c r="J1058" s="1">
        <v>43086</v>
      </c>
      <c r="K1058">
        <v>8</v>
      </c>
      <c r="L1058" t="s">
        <v>2412</v>
      </c>
      <c r="M1058" t="s">
        <v>130</v>
      </c>
      <c r="N1058" t="s">
        <v>115</v>
      </c>
      <c r="O1058" t="s">
        <v>41</v>
      </c>
      <c r="P1058" t="str">
        <f>UPPER(Table1[[#This Row],[CustomerCountry]])</f>
        <v>UNITED STATES</v>
      </c>
      <c r="Q1058" t="s">
        <v>23</v>
      </c>
      <c r="R1058" t="s">
        <v>24</v>
      </c>
      <c r="S1058" t="s">
        <v>25</v>
      </c>
      <c r="T1058" t="s">
        <v>26</v>
      </c>
      <c r="U1058" t="s">
        <v>27</v>
      </c>
    </row>
    <row r="1059" spans="1:21" x14ac:dyDescent="0.3">
      <c r="A1059" t="s">
        <v>2413</v>
      </c>
      <c r="B1059" t="str">
        <f>RIGHT(Table1[[#This Row],[OrderNo]],5)</f>
        <v>45122</v>
      </c>
      <c r="C1059">
        <v>45122001</v>
      </c>
      <c r="D1059">
        <v>1</v>
      </c>
      <c r="E1059" s="2">
        <v>2171.29</v>
      </c>
      <c r="F1059" s="2">
        <v>3578.27</v>
      </c>
      <c r="G1059" s="1">
        <v>43078</v>
      </c>
      <c r="H1059" s="6">
        <f>YEAR(Table1[[#This Row],[OrderDate]])</f>
        <v>2017</v>
      </c>
      <c r="I1059" s="6">
        <f>MONTH(Table1[[#This Row],[OrderDate]])</f>
        <v>12</v>
      </c>
      <c r="J1059" s="1">
        <v>43080</v>
      </c>
      <c r="K1059">
        <v>2</v>
      </c>
      <c r="L1059" t="s">
        <v>2414</v>
      </c>
      <c r="M1059" t="s">
        <v>428</v>
      </c>
      <c r="N1059" t="s">
        <v>45</v>
      </c>
      <c r="O1059" t="s">
        <v>41</v>
      </c>
      <c r="P1059" t="str">
        <f>UPPER(Table1[[#This Row],[CustomerCountry]])</f>
        <v>UNITED STATES</v>
      </c>
      <c r="Q1059" t="s">
        <v>23</v>
      </c>
      <c r="R1059" t="s">
        <v>24</v>
      </c>
      <c r="S1059" t="s">
        <v>88</v>
      </c>
      <c r="T1059" t="s">
        <v>26</v>
      </c>
      <c r="U1059" t="s">
        <v>27</v>
      </c>
    </row>
    <row r="1060" spans="1:21" x14ac:dyDescent="0.3">
      <c r="A1060" t="s">
        <v>2415</v>
      </c>
      <c r="B1060" t="str">
        <f>RIGHT(Table1[[#This Row],[OrderNo]],5)</f>
        <v>45123</v>
      </c>
      <c r="C1060">
        <v>45123001</v>
      </c>
      <c r="D1060">
        <v>1</v>
      </c>
      <c r="E1060" s="2">
        <v>2171.29</v>
      </c>
      <c r="F1060" s="2">
        <v>3578.27</v>
      </c>
      <c r="G1060" s="1">
        <v>43078</v>
      </c>
      <c r="H1060" s="6">
        <f>YEAR(Table1[[#This Row],[OrderDate]])</f>
        <v>2017</v>
      </c>
      <c r="I1060" s="6">
        <f>MONTH(Table1[[#This Row],[OrderDate]])</f>
        <v>12</v>
      </c>
      <c r="J1060" s="1">
        <v>43083</v>
      </c>
      <c r="K1060">
        <v>5</v>
      </c>
      <c r="L1060" t="s">
        <v>2416</v>
      </c>
      <c r="M1060" t="s">
        <v>706</v>
      </c>
      <c r="N1060" t="s">
        <v>22</v>
      </c>
      <c r="O1060" t="s">
        <v>0</v>
      </c>
      <c r="P1060" t="str">
        <f>UPPER(Table1[[#This Row],[CustomerCountry]])</f>
        <v>CANADA</v>
      </c>
      <c r="Q1060" t="s">
        <v>23</v>
      </c>
      <c r="R1060" t="s">
        <v>24</v>
      </c>
      <c r="S1060" t="s">
        <v>55</v>
      </c>
      <c r="T1060" t="s">
        <v>26</v>
      </c>
      <c r="U1060" t="s">
        <v>27</v>
      </c>
    </row>
    <row r="1061" spans="1:21" x14ac:dyDescent="0.3">
      <c r="A1061" t="s">
        <v>2417</v>
      </c>
      <c r="B1061" t="str">
        <f>RIGHT(Table1[[#This Row],[OrderNo]],5)</f>
        <v>45124</v>
      </c>
      <c r="C1061">
        <v>45124001</v>
      </c>
      <c r="D1061">
        <v>1</v>
      </c>
      <c r="E1061" s="2">
        <v>2171.29</v>
      </c>
      <c r="F1061" s="2">
        <v>3578.27</v>
      </c>
      <c r="G1061" s="1">
        <v>43078</v>
      </c>
      <c r="H1061" s="6">
        <f>YEAR(Table1[[#This Row],[OrderDate]])</f>
        <v>2017</v>
      </c>
      <c r="I1061" s="6">
        <f>MONTH(Table1[[#This Row],[OrderDate]])</f>
        <v>12</v>
      </c>
      <c r="J1061" s="1">
        <v>43087</v>
      </c>
      <c r="K1061">
        <v>9</v>
      </c>
      <c r="L1061" t="s">
        <v>2418</v>
      </c>
      <c r="M1061" t="s">
        <v>170</v>
      </c>
      <c r="N1061" t="s">
        <v>171</v>
      </c>
      <c r="O1061" t="s">
        <v>52</v>
      </c>
      <c r="P1061" t="str">
        <f>UPPER(Table1[[#This Row],[CustomerCountry]])</f>
        <v>AUSTRALIA</v>
      </c>
      <c r="Q1061" t="s">
        <v>23</v>
      </c>
      <c r="R1061" t="s">
        <v>24</v>
      </c>
      <c r="S1061" t="s">
        <v>84</v>
      </c>
      <c r="T1061" t="s">
        <v>26</v>
      </c>
      <c r="U1061" t="s">
        <v>27</v>
      </c>
    </row>
    <row r="1062" spans="1:21" x14ac:dyDescent="0.3">
      <c r="A1062" t="s">
        <v>2419</v>
      </c>
      <c r="B1062" t="str">
        <f>RIGHT(Table1[[#This Row],[OrderNo]],5)</f>
        <v>45125</v>
      </c>
      <c r="C1062">
        <v>45125001</v>
      </c>
      <c r="D1062">
        <v>1</v>
      </c>
      <c r="E1062" s="2">
        <v>2171.29</v>
      </c>
      <c r="F1062" s="2">
        <v>3578.27</v>
      </c>
      <c r="G1062" s="1">
        <v>43078</v>
      </c>
      <c r="H1062" s="6">
        <f>YEAR(Table1[[#This Row],[OrderDate]])</f>
        <v>2017</v>
      </c>
      <c r="I1062" s="6">
        <f>MONTH(Table1[[#This Row],[OrderDate]])</f>
        <v>12</v>
      </c>
      <c r="J1062" s="1">
        <v>43085</v>
      </c>
      <c r="K1062">
        <v>7</v>
      </c>
      <c r="L1062" t="s">
        <v>2420</v>
      </c>
      <c r="M1062" t="s">
        <v>184</v>
      </c>
      <c r="N1062" t="s">
        <v>51</v>
      </c>
      <c r="O1062" t="s">
        <v>52</v>
      </c>
      <c r="P1062" t="str">
        <f>UPPER(Table1[[#This Row],[CustomerCountry]])</f>
        <v>AUSTRALIA</v>
      </c>
      <c r="Q1062" t="s">
        <v>23</v>
      </c>
      <c r="R1062" t="s">
        <v>24</v>
      </c>
      <c r="S1062" t="s">
        <v>71</v>
      </c>
      <c r="T1062" t="s">
        <v>26</v>
      </c>
      <c r="U1062" t="s">
        <v>27</v>
      </c>
    </row>
    <row r="1063" spans="1:21" x14ac:dyDescent="0.3">
      <c r="A1063" t="s">
        <v>2421</v>
      </c>
      <c r="B1063" t="str">
        <f>RIGHT(Table1[[#This Row],[OrderNo]],5)</f>
        <v>45126</v>
      </c>
      <c r="C1063">
        <v>45126001</v>
      </c>
      <c r="D1063">
        <v>1</v>
      </c>
      <c r="E1063" s="2">
        <v>2171.29</v>
      </c>
      <c r="F1063" s="2">
        <v>3578.27</v>
      </c>
      <c r="G1063" s="1">
        <v>43079</v>
      </c>
      <c r="H1063" s="6">
        <f>YEAR(Table1[[#This Row],[OrderDate]])</f>
        <v>2017</v>
      </c>
      <c r="I1063" s="6">
        <f>MONTH(Table1[[#This Row],[OrderDate]])</f>
        <v>12</v>
      </c>
      <c r="J1063" s="1">
        <v>43085</v>
      </c>
      <c r="K1063">
        <v>6</v>
      </c>
      <c r="L1063" t="s">
        <v>2422</v>
      </c>
      <c r="M1063" t="s">
        <v>1541</v>
      </c>
      <c r="N1063" t="s">
        <v>725</v>
      </c>
      <c r="O1063" t="s">
        <v>32</v>
      </c>
      <c r="P1063" t="str">
        <f>UPPER(Table1[[#This Row],[CustomerCountry]])</f>
        <v>FRANCE</v>
      </c>
      <c r="Q1063" t="s">
        <v>23</v>
      </c>
      <c r="R1063" t="s">
        <v>24</v>
      </c>
      <c r="S1063" t="s">
        <v>55</v>
      </c>
      <c r="T1063" t="s">
        <v>26</v>
      </c>
      <c r="U1063" t="s">
        <v>27</v>
      </c>
    </row>
    <row r="1064" spans="1:21" x14ac:dyDescent="0.3">
      <c r="A1064" t="s">
        <v>2423</v>
      </c>
      <c r="B1064" t="str">
        <f>RIGHT(Table1[[#This Row],[OrderNo]],5)</f>
        <v>45127</v>
      </c>
      <c r="C1064">
        <v>45127001</v>
      </c>
      <c r="D1064">
        <v>1</v>
      </c>
      <c r="E1064" s="2">
        <v>2171.29</v>
      </c>
      <c r="F1064" s="2">
        <v>3578.27</v>
      </c>
      <c r="G1064" s="1">
        <v>43079</v>
      </c>
      <c r="H1064" s="6">
        <f>YEAR(Table1[[#This Row],[OrderDate]])</f>
        <v>2017</v>
      </c>
      <c r="I1064" s="6">
        <f>MONTH(Table1[[#This Row],[OrderDate]])</f>
        <v>12</v>
      </c>
      <c r="J1064" s="1">
        <v>43084</v>
      </c>
      <c r="K1064">
        <v>5</v>
      </c>
      <c r="L1064" t="s">
        <v>2424</v>
      </c>
      <c r="M1064" t="s">
        <v>1052</v>
      </c>
      <c r="N1064" t="s">
        <v>115</v>
      </c>
      <c r="O1064" t="s">
        <v>41</v>
      </c>
      <c r="P1064" t="str">
        <f>UPPER(Table1[[#This Row],[CustomerCountry]])</f>
        <v>UNITED STATES</v>
      </c>
      <c r="Q1064" t="s">
        <v>23</v>
      </c>
      <c r="R1064" t="s">
        <v>24</v>
      </c>
      <c r="S1064" t="s">
        <v>84</v>
      </c>
      <c r="T1064" t="s">
        <v>26</v>
      </c>
      <c r="U1064" t="s">
        <v>27</v>
      </c>
    </row>
    <row r="1065" spans="1:21" x14ac:dyDescent="0.3">
      <c r="A1065" t="s">
        <v>2425</v>
      </c>
      <c r="B1065" t="str">
        <f>RIGHT(Table1[[#This Row],[OrderNo]],5)</f>
        <v>45128</v>
      </c>
      <c r="C1065">
        <v>45128001</v>
      </c>
      <c r="D1065">
        <v>1</v>
      </c>
      <c r="E1065" s="2">
        <v>2171.29</v>
      </c>
      <c r="F1065" s="2">
        <v>3578.27</v>
      </c>
      <c r="G1065" s="1">
        <v>43079</v>
      </c>
      <c r="H1065" s="6">
        <f>YEAR(Table1[[#This Row],[OrderDate]])</f>
        <v>2017</v>
      </c>
      <c r="I1065" s="6">
        <f>MONTH(Table1[[#This Row],[OrderDate]])</f>
        <v>12</v>
      </c>
      <c r="J1065" s="1">
        <v>43086</v>
      </c>
      <c r="K1065">
        <v>7</v>
      </c>
      <c r="L1065" t="s">
        <v>2426</v>
      </c>
      <c r="M1065" t="s">
        <v>156</v>
      </c>
      <c r="N1065" t="s">
        <v>51</v>
      </c>
      <c r="O1065" t="s">
        <v>52</v>
      </c>
      <c r="P1065" t="str">
        <f>UPPER(Table1[[#This Row],[CustomerCountry]])</f>
        <v>AUSTRALIA</v>
      </c>
      <c r="Q1065" t="s">
        <v>23</v>
      </c>
      <c r="R1065" t="s">
        <v>24</v>
      </c>
      <c r="S1065" t="s">
        <v>25</v>
      </c>
      <c r="T1065" t="s">
        <v>26</v>
      </c>
      <c r="U1065" t="s">
        <v>27</v>
      </c>
    </row>
    <row r="1066" spans="1:21" x14ac:dyDescent="0.3">
      <c r="A1066" t="s">
        <v>2427</v>
      </c>
      <c r="B1066" t="str">
        <f>RIGHT(Table1[[#This Row],[OrderNo]],5)</f>
        <v>45129</v>
      </c>
      <c r="C1066">
        <v>45129001</v>
      </c>
      <c r="D1066">
        <v>1</v>
      </c>
      <c r="E1066" s="2">
        <v>1898.09</v>
      </c>
      <c r="F1066" s="2">
        <v>3374.99</v>
      </c>
      <c r="G1066" s="1">
        <v>43079</v>
      </c>
      <c r="H1066" s="6">
        <f>YEAR(Table1[[#This Row],[OrderDate]])</f>
        <v>2017</v>
      </c>
      <c r="I1066" s="6">
        <f>MONTH(Table1[[#This Row],[OrderDate]])</f>
        <v>12</v>
      </c>
      <c r="J1066" s="1">
        <v>43084</v>
      </c>
      <c r="K1066">
        <v>5</v>
      </c>
      <c r="L1066" t="s">
        <v>2428</v>
      </c>
      <c r="M1066" t="s">
        <v>555</v>
      </c>
      <c r="N1066" t="s">
        <v>59</v>
      </c>
      <c r="O1066" t="s">
        <v>52</v>
      </c>
      <c r="P1066" t="str">
        <f>UPPER(Table1[[#This Row],[CustomerCountry]])</f>
        <v>AUSTRALIA</v>
      </c>
      <c r="Q1066" t="s">
        <v>23</v>
      </c>
      <c r="R1066" t="s">
        <v>33</v>
      </c>
      <c r="S1066" t="s">
        <v>160</v>
      </c>
      <c r="T1066" t="s">
        <v>1</v>
      </c>
      <c r="U1066" t="s">
        <v>36</v>
      </c>
    </row>
    <row r="1067" spans="1:21" x14ac:dyDescent="0.3">
      <c r="A1067" t="s">
        <v>2429</v>
      </c>
      <c r="B1067" t="str">
        <f>RIGHT(Table1[[#This Row],[OrderNo]],5)</f>
        <v>45130</v>
      </c>
      <c r="C1067">
        <v>45130001</v>
      </c>
      <c r="D1067">
        <v>1</v>
      </c>
      <c r="E1067" s="2">
        <v>2171.29</v>
      </c>
      <c r="F1067" s="2">
        <v>3578.27</v>
      </c>
      <c r="G1067" s="1">
        <v>43080</v>
      </c>
      <c r="H1067" s="6">
        <f>YEAR(Table1[[#This Row],[OrderDate]])</f>
        <v>2017</v>
      </c>
      <c r="I1067" s="6">
        <f>MONTH(Table1[[#This Row],[OrderDate]])</f>
        <v>12</v>
      </c>
      <c r="J1067" s="1">
        <v>43083</v>
      </c>
      <c r="K1067">
        <v>3</v>
      </c>
      <c r="L1067" t="s">
        <v>2430</v>
      </c>
      <c r="M1067" t="s">
        <v>550</v>
      </c>
      <c r="N1067" t="s">
        <v>78</v>
      </c>
      <c r="O1067" t="s">
        <v>79</v>
      </c>
      <c r="P1067" t="str">
        <f>UPPER(Table1[[#This Row],[CustomerCountry]])</f>
        <v>UNITED KINGDOM</v>
      </c>
      <c r="Q1067" t="s">
        <v>23</v>
      </c>
      <c r="R1067" t="s">
        <v>24</v>
      </c>
      <c r="S1067" t="s">
        <v>84</v>
      </c>
      <c r="T1067" t="s">
        <v>26</v>
      </c>
      <c r="U1067" t="s">
        <v>27</v>
      </c>
    </row>
    <row r="1068" spans="1:21" x14ac:dyDescent="0.3">
      <c r="A1068" t="s">
        <v>2431</v>
      </c>
      <c r="B1068" t="str">
        <f>RIGHT(Table1[[#This Row],[OrderNo]],5)</f>
        <v>45131</v>
      </c>
      <c r="C1068">
        <v>45131001</v>
      </c>
      <c r="D1068">
        <v>1</v>
      </c>
      <c r="E1068" s="2">
        <v>1912.15</v>
      </c>
      <c r="F1068" s="2">
        <v>3399.99</v>
      </c>
      <c r="G1068" s="1">
        <v>43080</v>
      </c>
      <c r="H1068" s="6">
        <f>YEAR(Table1[[#This Row],[OrderDate]])</f>
        <v>2017</v>
      </c>
      <c r="I1068" s="6">
        <f>MONTH(Table1[[#This Row],[OrderDate]])</f>
        <v>12</v>
      </c>
      <c r="J1068" s="1">
        <v>43083</v>
      </c>
      <c r="K1068">
        <v>3</v>
      </c>
      <c r="L1068" t="s">
        <v>2432</v>
      </c>
      <c r="M1068" t="s">
        <v>607</v>
      </c>
      <c r="N1068" t="s">
        <v>40</v>
      </c>
      <c r="O1068" t="s">
        <v>41</v>
      </c>
      <c r="P1068" t="str">
        <f>UPPER(Table1[[#This Row],[CustomerCountry]])</f>
        <v>UNITED STATES</v>
      </c>
      <c r="Q1068" t="s">
        <v>23</v>
      </c>
      <c r="R1068" t="s">
        <v>33</v>
      </c>
      <c r="S1068" t="s">
        <v>67</v>
      </c>
      <c r="T1068" t="s">
        <v>35</v>
      </c>
      <c r="U1068" t="s">
        <v>36</v>
      </c>
    </row>
    <row r="1069" spans="1:21" x14ac:dyDescent="0.3">
      <c r="A1069" t="s">
        <v>2433</v>
      </c>
      <c r="B1069" t="str">
        <f>RIGHT(Table1[[#This Row],[OrderNo]],5)</f>
        <v>45132</v>
      </c>
      <c r="C1069">
        <v>45132001</v>
      </c>
      <c r="D1069">
        <v>1</v>
      </c>
      <c r="E1069" s="2">
        <v>1898.09</v>
      </c>
      <c r="F1069" s="2">
        <v>3374.99</v>
      </c>
      <c r="G1069" s="1">
        <v>43080</v>
      </c>
      <c r="H1069" s="6">
        <f>YEAR(Table1[[#This Row],[OrderDate]])</f>
        <v>2017</v>
      </c>
      <c r="I1069" s="6">
        <f>MONTH(Table1[[#This Row],[OrderDate]])</f>
        <v>12</v>
      </c>
      <c r="J1069" s="1">
        <v>43089</v>
      </c>
      <c r="K1069">
        <v>9</v>
      </c>
      <c r="L1069" t="s">
        <v>2434</v>
      </c>
      <c r="M1069" t="s">
        <v>228</v>
      </c>
      <c r="N1069" t="s">
        <v>45</v>
      </c>
      <c r="O1069" t="s">
        <v>41</v>
      </c>
      <c r="P1069" t="str">
        <f>UPPER(Table1[[#This Row],[CustomerCountry]])</f>
        <v>UNITED STATES</v>
      </c>
      <c r="Q1069" t="s">
        <v>23</v>
      </c>
      <c r="R1069" t="s">
        <v>33</v>
      </c>
      <c r="S1069" t="s">
        <v>160</v>
      </c>
      <c r="T1069" t="s">
        <v>1</v>
      </c>
      <c r="U1069" t="s">
        <v>36</v>
      </c>
    </row>
    <row r="1070" spans="1:21" x14ac:dyDescent="0.3">
      <c r="A1070" t="s">
        <v>2435</v>
      </c>
      <c r="B1070" t="str">
        <f>RIGHT(Table1[[#This Row],[OrderNo]],5)</f>
        <v>45133</v>
      </c>
      <c r="C1070">
        <v>45133001</v>
      </c>
      <c r="D1070">
        <v>1</v>
      </c>
      <c r="E1070" s="2">
        <v>2171.29</v>
      </c>
      <c r="F1070" s="2">
        <v>3578.27</v>
      </c>
      <c r="G1070" s="1">
        <v>43080</v>
      </c>
      <c r="H1070" s="6">
        <f>YEAR(Table1[[#This Row],[OrderDate]])</f>
        <v>2017</v>
      </c>
      <c r="I1070" s="6">
        <f>MONTH(Table1[[#This Row],[OrderDate]])</f>
        <v>12</v>
      </c>
      <c r="J1070" s="1">
        <v>43087</v>
      </c>
      <c r="K1070">
        <v>7</v>
      </c>
      <c r="L1070" t="s">
        <v>2436</v>
      </c>
      <c r="M1070" t="s">
        <v>895</v>
      </c>
      <c r="N1070" t="s">
        <v>40</v>
      </c>
      <c r="O1070" t="s">
        <v>41</v>
      </c>
      <c r="P1070" t="str">
        <f>UPPER(Table1[[#This Row],[CustomerCountry]])</f>
        <v>UNITED STATES</v>
      </c>
      <c r="Q1070" t="s">
        <v>23</v>
      </c>
      <c r="R1070" t="s">
        <v>24</v>
      </c>
      <c r="S1070" t="s">
        <v>88</v>
      </c>
      <c r="T1070" t="s">
        <v>26</v>
      </c>
      <c r="U1070" t="s">
        <v>27</v>
      </c>
    </row>
    <row r="1071" spans="1:21" x14ac:dyDescent="0.3">
      <c r="A1071" t="s">
        <v>2437</v>
      </c>
      <c r="B1071" t="str">
        <f>RIGHT(Table1[[#This Row],[OrderNo]],5)</f>
        <v>45134</v>
      </c>
      <c r="C1071">
        <v>45134001</v>
      </c>
      <c r="D1071">
        <v>1</v>
      </c>
      <c r="E1071" s="2">
        <v>2171.29</v>
      </c>
      <c r="F1071" s="2">
        <v>3578.27</v>
      </c>
      <c r="G1071" s="1">
        <v>43080</v>
      </c>
      <c r="H1071" s="6">
        <f>YEAR(Table1[[#This Row],[OrderDate]])</f>
        <v>2017</v>
      </c>
      <c r="I1071" s="6">
        <f>MONTH(Table1[[#This Row],[OrderDate]])</f>
        <v>12</v>
      </c>
      <c r="J1071" s="1">
        <v>43086</v>
      </c>
      <c r="K1071">
        <v>6</v>
      </c>
      <c r="L1071" t="s">
        <v>2438</v>
      </c>
      <c r="M1071" t="s">
        <v>441</v>
      </c>
      <c r="N1071" t="s">
        <v>22</v>
      </c>
      <c r="O1071" t="s">
        <v>0</v>
      </c>
      <c r="P1071" t="str">
        <f>UPPER(Table1[[#This Row],[CustomerCountry]])</f>
        <v>CANADA</v>
      </c>
      <c r="Q1071" t="s">
        <v>23</v>
      </c>
      <c r="R1071" t="s">
        <v>24</v>
      </c>
      <c r="S1071" t="s">
        <v>88</v>
      </c>
      <c r="T1071" t="s">
        <v>26</v>
      </c>
      <c r="U1071" t="s">
        <v>27</v>
      </c>
    </row>
    <row r="1072" spans="1:21" x14ac:dyDescent="0.3">
      <c r="A1072" t="s">
        <v>2439</v>
      </c>
      <c r="B1072" t="str">
        <f>RIGHT(Table1[[#This Row],[OrderNo]],5)</f>
        <v>45135</v>
      </c>
      <c r="C1072">
        <v>45135001</v>
      </c>
      <c r="D1072">
        <v>1</v>
      </c>
      <c r="E1072" s="2">
        <v>2171.29</v>
      </c>
      <c r="F1072" s="2">
        <v>3578.27</v>
      </c>
      <c r="G1072" s="1">
        <v>43080</v>
      </c>
      <c r="H1072" s="6">
        <f>YEAR(Table1[[#This Row],[OrderDate]])</f>
        <v>2017</v>
      </c>
      <c r="I1072" s="6">
        <f>MONTH(Table1[[#This Row],[OrderDate]])</f>
        <v>12</v>
      </c>
      <c r="J1072" s="1">
        <v>43082</v>
      </c>
      <c r="K1072">
        <v>2</v>
      </c>
      <c r="L1072" t="s">
        <v>2440</v>
      </c>
      <c r="M1072" t="s">
        <v>407</v>
      </c>
      <c r="N1072" t="s">
        <v>45</v>
      </c>
      <c r="O1072" t="s">
        <v>41</v>
      </c>
      <c r="P1072" t="str">
        <f>UPPER(Table1[[#This Row],[CustomerCountry]])</f>
        <v>UNITED STATES</v>
      </c>
      <c r="Q1072" t="s">
        <v>23</v>
      </c>
      <c r="R1072" t="s">
        <v>24</v>
      </c>
      <c r="S1072" t="s">
        <v>25</v>
      </c>
      <c r="T1072" t="s">
        <v>26</v>
      </c>
      <c r="U1072" t="s">
        <v>27</v>
      </c>
    </row>
    <row r="1073" spans="1:21" x14ac:dyDescent="0.3">
      <c r="A1073" t="s">
        <v>2441</v>
      </c>
      <c r="B1073" t="str">
        <f>RIGHT(Table1[[#This Row],[OrderNo]],5)</f>
        <v>45136</v>
      </c>
      <c r="C1073">
        <v>45136001</v>
      </c>
      <c r="D1073">
        <v>1</v>
      </c>
      <c r="E1073" s="2">
        <v>2171.29</v>
      </c>
      <c r="F1073" s="2">
        <v>3578.27</v>
      </c>
      <c r="G1073" s="1">
        <v>43080</v>
      </c>
      <c r="H1073" s="6">
        <f>YEAR(Table1[[#This Row],[OrderDate]])</f>
        <v>2017</v>
      </c>
      <c r="I1073" s="6">
        <f>MONTH(Table1[[#This Row],[OrderDate]])</f>
        <v>12</v>
      </c>
      <c r="J1073" s="1">
        <v>43082</v>
      </c>
      <c r="K1073">
        <v>2</v>
      </c>
      <c r="L1073" t="s">
        <v>2442</v>
      </c>
      <c r="M1073" t="s">
        <v>50</v>
      </c>
      <c r="N1073" t="s">
        <v>51</v>
      </c>
      <c r="O1073" t="s">
        <v>52</v>
      </c>
      <c r="P1073" t="str">
        <f>UPPER(Table1[[#This Row],[CustomerCountry]])</f>
        <v>AUSTRALIA</v>
      </c>
      <c r="Q1073" t="s">
        <v>23</v>
      </c>
      <c r="R1073" t="s">
        <v>24</v>
      </c>
      <c r="S1073" t="s">
        <v>71</v>
      </c>
      <c r="T1073" t="s">
        <v>26</v>
      </c>
      <c r="U1073" t="s">
        <v>27</v>
      </c>
    </row>
    <row r="1074" spans="1:21" x14ac:dyDescent="0.3">
      <c r="A1074" t="s">
        <v>2443</v>
      </c>
      <c r="B1074" t="str">
        <f>RIGHT(Table1[[#This Row],[OrderNo]],5)</f>
        <v>45137</v>
      </c>
      <c r="C1074">
        <v>45137001</v>
      </c>
      <c r="D1074">
        <v>1</v>
      </c>
      <c r="E1074" s="2">
        <v>2171.29</v>
      </c>
      <c r="F1074" s="2">
        <v>3578.27</v>
      </c>
      <c r="G1074" s="1">
        <v>43080</v>
      </c>
      <c r="H1074" s="6">
        <f>YEAR(Table1[[#This Row],[OrderDate]])</f>
        <v>2017</v>
      </c>
      <c r="I1074" s="6">
        <f>MONTH(Table1[[#This Row],[OrderDate]])</f>
        <v>12</v>
      </c>
      <c r="J1074" s="1">
        <v>43089</v>
      </c>
      <c r="K1074">
        <v>9</v>
      </c>
      <c r="L1074" t="s">
        <v>2444</v>
      </c>
      <c r="M1074" t="s">
        <v>555</v>
      </c>
      <c r="N1074" t="s">
        <v>59</v>
      </c>
      <c r="O1074" t="s">
        <v>52</v>
      </c>
      <c r="P1074" t="str">
        <f>UPPER(Table1[[#This Row],[CustomerCountry]])</f>
        <v>AUSTRALIA</v>
      </c>
      <c r="Q1074" t="s">
        <v>23</v>
      </c>
      <c r="R1074" t="s">
        <v>24</v>
      </c>
      <c r="S1074" t="s">
        <v>25</v>
      </c>
      <c r="T1074" t="s">
        <v>26</v>
      </c>
      <c r="U1074" t="s">
        <v>27</v>
      </c>
    </row>
    <row r="1075" spans="1:21" x14ac:dyDescent="0.3">
      <c r="A1075" t="s">
        <v>2445</v>
      </c>
      <c r="B1075" t="str">
        <f>RIGHT(Table1[[#This Row],[OrderNo]],5)</f>
        <v>45138</v>
      </c>
      <c r="C1075">
        <v>45138001</v>
      </c>
      <c r="D1075">
        <v>1</v>
      </c>
      <c r="E1075" s="2">
        <v>1898.09</v>
      </c>
      <c r="F1075" s="2">
        <v>3374.99</v>
      </c>
      <c r="G1075" s="1">
        <v>43080</v>
      </c>
      <c r="H1075" s="6">
        <f>YEAR(Table1[[#This Row],[OrderDate]])</f>
        <v>2017</v>
      </c>
      <c r="I1075" s="6">
        <f>MONTH(Table1[[#This Row],[OrderDate]])</f>
        <v>12</v>
      </c>
      <c r="J1075" s="1">
        <v>43085</v>
      </c>
      <c r="K1075">
        <v>5</v>
      </c>
      <c r="L1075" t="s">
        <v>2446</v>
      </c>
      <c r="M1075" t="s">
        <v>167</v>
      </c>
      <c r="N1075" t="s">
        <v>63</v>
      </c>
      <c r="O1075" t="s">
        <v>52</v>
      </c>
      <c r="P1075" t="str">
        <f>UPPER(Table1[[#This Row],[CustomerCountry]])</f>
        <v>AUSTRALIA</v>
      </c>
      <c r="Q1075" t="s">
        <v>23</v>
      </c>
      <c r="R1075" t="s">
        <v>33</v>
      </c>
      <c r="S1075" t="s">
        <v>435</v>
      </c>
      <c r="T1075" t="s">
        <v>1</v>
      </c>
      <c r="U1075" t="s">
        <v>36</v>
      </c>
    </row>
    <row r="1076" spans="1:21" x14ac:dyDescent="0.3">
      <c r="A1076" t="s">
        <v>2447</v>
      </c>
      <c r="B1076" t="str">
        <f>RIGHT(Table1[[#This Row],[OrderNo]],5)</f>
        <v>45139</v>
      </c>
      <c r="C1076">
        <v>45139001</v>
      </c>
      <c r="D1076">
        <v>1</v>
      </c>
      <c r="E1076" s="2">
        <v>2171.29</v>
      </c>
      <c r="F1076" s="2">
        <v>3578.27</v>
      </c>
      <c r="G1076" s="1">
        <v>43081</v>
      </c>
      <c r="H1076" s="6">
        <f>YEAR(Table1[[#This Row],[OrderDate]])</f>
        <v>2017</v>
      </c>
      <c r="I1076" s="6">
        <f>MONTH(Table1[[#This Row],[OrderDate]])</f>
        <v>12</v>
      </c>
      <c r="J1076" s="1">
        <v>43086</v>
      </c>
      <c r="K1076">
        <v>5</v>
      </c>
      <c r="L1076" t="s">
        <v>2448</v>
      </c>
      <c r="M1076" t="s">
        <v>217</v>
      </c>
      <c r="N1076" t="s">
        <v>218</v>
      </c>
      <c r="O1076" t="s">
        <v>32</v>
      </c>
      <c r="P1076" t="str">
        <f>UPPER(Table1[[#This Row],[CustomerCountry]])</f>
        <v>FRANCE</v>
      </c>
      <c r="Q1076" t="s">
        <v>23</v>
      </c>
      <c r="R1076" t="s">
        <v>24</v>
      </c>
      <c r="S1076" t="s">
        <v>88</v>
      </c>
      <c r="T1076" t="s">
        <v>26</v>
      </c>
      <c r="U1076" t="s">
        <v>27</v>
      </c>
    </row>
    <row r="1077" spans="1:21" x14ac:dyDescent="0.3">
      <c r="A1077" t="s">
        <v>2449</v>
      </c>
      <c r="B1077" t="str">
        <f>RIGHT(Table1[[#This Row],[OrderNo]],5)</f>
        <v>45140</v>
      </c>
      <c r="C1077">
        <v>45140001</v>
      </c>
      <c r="D1077">
        <v>1</v>
      </c>
      <c r="E1077" s="2">
        <v>2171.29</v>
      </c>
      <c r="F1077" s="2">
        <v>3578.27</v>
      </c>
      <c r="G1077" s="1">
        <v>43081</v>
      </c>
      <c r="H1077" s="6">
        <f>YEAR(Table1[[#This Row],[OrderDate]])</f>
        <v>2017</v>
      </c>
      <c r="I1077" s="6">
        <f>MONTH(Table1[[#This Row],[OrderDate]])</f>
        <v>12</v>
      </c>
      <c r="J1077" s="1">
        <v>43090</v>
      </c>
      <c r="K1077">
        <v>9</v>
      </c>
      <c r="L1077" t="s">
        <v>2450</v>
      </c>
      <c r="M1077" t="s">
        <v>1028</v>
      </c>
      <c r="N1077" t="s">
        <v>1029</v>
      </c>
      <c r="O1077" t="s">
        <v>32</v>
      </c>
      <c r="P1077" t="str">
        <f>UPPER(Table1[[#This Row],[CustomerCountry]])</f>
        <v>FRANCE</v>
      </c>
      <c r="Q1077" t="s">
        <v>23</v>
      </c>
      <c r="R1077" t="s">
        <v>24</v>
      </c>
      <c r="S1077" t="s">
        <v>71</v>
      </c>
      <c r="T1077" t="s">
        <v>26</v>
      </c>
      <c r="U1077" t="s">
        <v>27</v>
      </c>
    </row>
    <row r="1078" spans="1:21" x14ac:dyDescent="0.3">
      <c r="A1078" t="s">
        <v>2451</v>
      </c>
      <c r="B1078" t="str">
        <f>RIGHT(Table1[[#This Row],[OrderNo]],5)</f>
        <v>45141</v>
      </c>
      <c r="C1078">
        <v>45141001</v>
      </c>
      <c r="D1078">
        <v>1</v>
      </c>
      <c r="E1078" s="2">
        <v>2171.29</v>
      </c>
      <c r="F1078" s="2">
        <v>3578.27</v>
      </c>
      <c r="G1078" s="1">
        <v>43081</v>
      </c>
      <c r="H1078" s="6">
        <f>YEAR(Table1[[#This Row],[OrderDate]])</f>
        <v>2017</v>
      </c>
      <c r="I1078" s="6">
        <f>MONTH(Table1[[#This Row],[OrderDate]])</f>
        <v>12</v>
      </c>
      <c r="J1078" s="1">
        <v>43087</v>
      </c>
      <c r="K1078">
        <v>6</v>
      </c>
      <c r="L1078" t="s">
        <v>2452</v>
      </c>
      <c r="M1078" t="s">
        <v>1217</v>
      </c>
      <c r="N1078" t="s">
        <v>45</v>
      </c>
      <c r="O1078" t="s">
        <v>41</v>
      </c>
      <c r="P1078" t="str">
        <f>UPPER(Table1[[#This Row],[CustomerCountry]])</f>
        <v>UNITED STATES</v>
      </c>
      <c r="Q1078" t="s">
        <v>23</v>
      </c>
      <c r="R1078" t="s">
        <v>24</v>
      </c>
      <c r="S1078" t="s">
        <v>71</v>
      </c>
      <c r="T1078" t="s">
        <v>26</v>
      </c>
      <c r="U1078" t="s">
        <v>27</v>
      </c>
    </row>
    <row r="1079" spans="1:21" x14ac:dyDescent="0.3">
      <c r="A1079" t="s">
        <v>2453</v>
      </c>
      <c r="B1079" t="str">
        <f>RIGHT(Table1[[#This Row],[OrderNo]],5)</f>
        <v>45142</v>
      </c>
      <c r="C1079">
        <v>45142001</v>
      </c>
      <c r="D1079">
        <v>1</v>
      </c>
      <c r="E1079" s="2">
        <v>2171.29</v>
      </c>
      <c r="F1079" s="2">
        <v>3578.27</v>
      </c>
      <c r="G1079" s="1">
        <v>43081</v>
      </c>
      <c r="H1079" s="6">
        <f>YEAR(Table1[[#This Row],[OrderDate]])</f>
        <v>2017</v>
      </c>
      <c r="I1079" s="6">
        <f>MONTH(Table1[[#This Row],[OrderDate]])</f>
        <v>12</v>
      </c>
      <c r="J1079" s="1">
        <v>43086</v>
      </c>
      <c r="K1079">
        <v>5</v>
      </c>
      <c r="L1079" t="s">
        <v>2454</v>
      </c>
      <c r="M1079" t="s">
        <v>447</v>
      </c>
      <c r="N1079" t="s">
        <v>22</v>
      </c>
      <c r="O1079" t="s">
        <v>0</v>
      </c>
      <c r="P1079" t="str">
        <f>UPPER(Table1[[#This Row],[CustomerCountry]])</f>
        <v>CANADA</v>
      </c>
      <c r="Q1079" t="s">
        <v>23</v>
      </c>
      <c r="R1079" t="s">
        <v>24</v>
      </c>
      <c r="S1079" t="s">
        <v>55</v>
      </c>
      <c r="T1079" t="s">
        <v>26</v>
      </c>
      <c r="U1079" t="s">
        <v>27</v>
      </c>
    </row>
    <row r="1080" spans="1:21" x14ac:dyDescent="0.3">
      <c r="A1080" t="s">
        <v>2455</v>
      </c>
      <c r="B1080" t="str">
        <f>RIGHT(Table1[[#This Row],[OrderNo]],5)</f>
        <v>45143</v>
      </c>
      <c r="C1080">
        <v>45143001</v>
      </c>
      <c r="D1080">
        <v>1</v>
      </c>
      <c r="E1080" s="2">
        <v>2171.29</v>
      </c>
      <c r="F1080" s="2">
        <v>3578.27</v>
      </c>
      <c r="G1080" s="1">
        <v>43081</v>
      </c>
      <c r="H1080" s="6">
        <f>YEAR(Table1[[#This Row],[OrderDate]])</f>
        <v>2017</v>
      </c>
      <c r="I1080" s="6">
        <f>MONTH(Table1[[#This Row],[OrderDate]])</f>
        <v>12</v>
      </c>
      <c r="J1080" s="1">
        <v>43084</v>
      </c>
      <c r="K1080">
        <v>3</v>
      </c>
      <c r="L1080" t="s">
        <v>2456</v>
      </c>
      <c r="M1080" t="s">
        <v>270</v>
      </c>
      <c r="N1080" t="s">
        <v>45</v>
      </c>
      <c r="O1080" t="s">
        <v>41</v>
      </c>
      <c r="P1080" t="str">
        <f>UPPER(Table1[[#This Row],[CustomerCountry]])</f>
        <v>UNITED STATES</v>
      </c>
      <c r="Q1080" t="s">
        <v>23</v>
      </c>
      <c r="R1080" t="s">
        <v>24</v>
      </c>
      <c r="S1080" t="s">
        <v>25</v>
      </c>
      <c r="T1080" t="s">
        <v>26</v>
      </c>
      <c r="U1080" t="s">
        <v>27</v>
      </c>
    </row>
    <row r="1081" spans="1:21" x14ac:dyDescent="0.3">
      <c r="A1081" t="s">
        <v>2457</v>
      </c>
      <c r="B1081" t="str">
        <f>RIGHT(Table1[[#This Row],[OrderNo]],5)</f>
        <v>45144</v>
      </c>
      <c r="C1081">
        <v>45144001</v>
      </c>
      <c r="D1081">
        <v>1</v>
      </c>
      <c r="E1081" s="2">
        <v>2171.29</v>
      </c>
      <c r="F1081" s="2">
        <v>3578.27</v>
      </c>
      <c r="G1081" s="1">
        <v>43081</v>
      </c>
      <c r="H1081" s="6">
        <f>YEAR(Table1[[#This Row],[OrderDate]])</f>
        <v>2017</v>
      </c>
      <c r="I1081" s="6">
        <f>MONTH(Table1[[#This Row],[OrderDate]])</f>
        <v>12</v>
      </c>
      <c r="J1081" s="1">
        <v>43084</v>
      </c>
      <c r="K1081">
        <v>3</v>
      </c>
      <c r="L1081" t="s">
        <v>2458</v>
      </c>
      <c r="M1081" t="s">
        <v>134</v>
      </c>
      <c r="N1081" t="s">
        <v>106</v>
      </c>
      <c r="O1081" t="s">
        <v>52</v>
      </c>
      <c r="P1081" t="str">
        <f>UPPER(Table1[[#This Row],[CustomerCountry]])</f>
        <v>AUSTRALIA</v>
      </c>
      <c r="Q1081" t="s">
        <v>23</v>
      </c>
      <c r="R1081" t="s">
        <v>24</v>
      </c>
      <c r="S1081" t="s">
        <v>55</v>
      </c>
      <c r="T1081" t="s">
        <v>26</v>
      </c>
      <c r="U1081" t="s">
        <v>27</v>
      </c>
    </row>
    <row r="1082" spans="1:21" x14ac:dyDescent="0.3">
      <c r="A1082" t="s">
        <v>2459</v>
      </c>
      <c r="B1082" t="str">
        <f>RIGHT(Table1[[#This Row],[OrderNo]],5)</f>
        <v>45145</v>
      </c>
      <c r="C1082">
        <v>45145001</v>
      </c>
      <c r="D1082">
        <v>1</v>
      </c>
      <c r="E1082" s="2">
        <v>2171.29</v>
      </c>
      <c r="F1082" s="2">
        <v>3578.27</v>
      </c>
      <c r="G1082" s="1">
        <v>43081</v>
      </c>
      <c r="H1082" s="6">
        <f>YEAR(Table1[[#This Row],[OrderDate]])</f>
        <v>2017</v>
      </c>
      <c r="I1082" s="6">
        <f>MONTH(Table1[[#This Row],[OrderDate]])</f>
        <v>12</v>
      </c>
      <c r="J1082" s="1">
        <v>43087</v>
      </c>
      <c r="K1082">
        <v>6</v>
      </c>
      <c r="L1082" t="s">
        <v>2460</v>
      </c>
      <c r="M1082" t="s">
        <v>367</v>
      </c>
      <c r="N1082" t="s">
        <v>63</v>
      </c>
      <c r="O1082" t="s">
        <v>52</v>
      </c>
      <c r="P1082" t="str">
        <f>UPPER(Table1[[#This Row],[CustomerCountry]])</f>
        <v>AUSTRALIA</v>
      </c>
      <c r="Q1082" t="s">
        <v>23</v>
      </c>
      <c r="R1082" t="s">
        <v>24</v>
      </c>
      <c r="S1082" t="s">
        <v>88</v>
      </c>
      <c r="T1082" t="s">
        <v>26</v>
      </c>
      <c r="U1082" t="s">
        <v>27</v>
      </c>
    </row>
    <row r="1083" spans="1:21" x14ac:dyDescent="0.3">
      <c r="A1083" t="s">
        <v>2461</v>
      </c>
      <c r="B1083" t="str">
        <f>RIGHT(Table1[[#This Row],[OrderNo]],5)</f>
        <v>45146</v>
      </c>
      <c r="C1083">
        <v>45146001</v>
      </c>
      <c r="D1083">
        <v>1</v>
      </c>
      <c r="E1083" s="2">
        <v>2171.29</v>
      </c>
      <c r="F1083" s="2">
        <v>3578.27</v>
      </c>
      <c r="G1083" s="1">
        <v>43082</v>
      </c>
      <c r="H1083" s="6">
        <f>YEAR(Table1[[#This Row],[OrderDate]])</f>
        <v>2017</v>
      </c>
      <c r="I1083" s="6">
        <f>MONTH(Table1[[#This Row],[OrderDate]])</f>
        <v>12</v>
      </c>
      <c r="J1083" s="1">
        <v>43088</v>
      </c>
      <c r="K1083">
        <v>6</v>
      </c>
      <c r="L1083" t="s">
        <v>2462</v>
      </c>
      <c r="M1083" t="s">
        <v>438</v>
      </c>
      <c r="N1083" t="s">
        <v>78</v>
      </c>
      <c r="O1083" t="s">
        <v>79</v>
      </c>
      <c r="P1083" t="str">
        <f>UPPER(Table1[[#This Row],[CustomerCountry]])</f>
        <v>UNITED KINGDOM</v>
      </c>
      <c r="Q1083" t="s">
        <v>23</v>
      </c>
      <c r="R1083" t="s">
        <v>24</v>
      </c>
      <c r="S1083" t="s">
        <v>25</v>
      </c>
      <c r="T1083" t="s">
        <v>26</v>
      </c>
      <c r="U1083" t="s">
        <v>27</v>
      </c>
    </row>
    <row r="1084" spans="1:21" x14ac:dyDescent="0.3">
      <c r="A1084" t="s">
        <v>2463</v>
      </c>
      <c r="B1084" t="str">
        <f>RIGHT(Table1[[#This Row],[OrderNo]],5)</f>
        <v>45147</v>
      </c>
      <c r="C1084">
        <v>45147001</v>
      </c>
      <c r="D1084">
        <v>1</v>
      </c>
      <c r="E1084" s="2">
        <v>2171.29</v>
      </c>
      <c r="F1084" s="2">
        <v>3578.27</v>
      </c>
      <c r="G1084" s="1">
        <v>43082</v>
      </c>
      <c r="H1084" s="6">
        <f>YEAR(Table1[[#This Row],[OrderDate]])</f>
        <v>2017</v>
      </c>
      <c r="I1084" s="6">
        <f>MONTH(Table1[[#This Row],[OrderDate]])</f>
        <v>12</v>
      </c>
      <c r="J1084" s="1">
        <v>43089</v>
      </c>
      <c r="K1084">
        <v>7</v>
      </c>
      <c r="L1084" t="s">
        <v>2464</v>
      </c>
      <c r="M1084" t="s">
        <v>118</v>
      </c>
      <c r="N1084" t="s">
        <v>45</v>
      </c>
      <c r="O1084" t="s">
        <v>41</v>
      </c>
      <c r="P1084" t="str">
        <f>UPPER(Table1[[#This Row],[CustomerCountry]])</f>
        <v>UNITED STATES</v>
      </c>
      <c r="Q1084" t="s">
        <v>23</v>
      </c>
      <c r="R1084" t="s">
        <v>24</v>
      </c>
      <c r="S1084" t="s">
        <v>71</v>
      </c>
      <c r="T1084" t="s">
        <v>26</v>
      </c>
      <c r="U1084" t="s">
        <v>27</v>
      </c>
    </row>
    <row r="1085" spans="1:21" x14ac:dyDescent="0.3">
      <c r="A1085" t="s">
        <v>2465</v>
      </c>
      <c r="B1085" t="str">
        <f>RIGHT(Table1[[#This Row],[OrderNo]],5)</f>
        <v>45148</v>
      </c>
      <c r="C1085">
        <v>45148001</v>
      </c>
      <c r="D1085">
        <v>1</v>
      </c>
      <c r="E1085" s="2">
        <v>413.15</v>
      </c>
      <c r="F1085" s="2">
        <v>699.1</v>
      </c>
      <c r="G1085" s="1">
        <v>43082</v>
      </c>
      <c r="H1085" s="6">
        <f>YEAR(Table1[[#This Row],[OrderDate]])</f>
        <v>2017</v>
      </c>
      <c r="I1085" s="6">
        <f>MONTH(Table1[[#This Row],[OrderDate]])</f>
        <v>12</v>
      </c>
      <c r="J1085" s="1">
        <v>43087</v>
      </c>
      <c r="K1085">
        <v>5</v>
      </c>
      <c r="L1085" t="s">
        <v>2466</v>
      </c>
      <c r="M1085" t="s">
        <v>267</v>
      </c>
      <c r="N1085" t="s">
        <v>115</v>
      </c>
      <c r="O1085" t="s">
        <v>41</v>
      </c>
      <c r="P1085" t="str">
        <f>UPPER(Table1[[#This Row],[CustomerCountry]])</f>
        <v>UNITED STATES</v>
      </c>
      <c r="Q1085" t="s">
        <v>23</v>
      </c>
      <c r="R1085" t="s">
        <v>24</v>
      </c>
      <c r="S1085" t="s">
        <v>337</v>
      </c>
      <c r="T1085" t="s">
        <v>1</v>
      </c>
      <c r="U1085" t="s">
        <v>47</v>
      </c>
    </row>
    <row r="1086" spans="1:21" x14ac:dyDescent="0.3">
      <c r="A1086" t="s">
        <v>2467</v>
      </c>
      <c r="B1086" t="str">
        <f>RIGHT(Table1[[#This Row],[OrderNo]],5)</f>
        <v>45149</v>
      </c>
      <c r="C1086">
        <v>45149001</v>
      </c>
      <c r="D1086">
        <v>1</v>
      </c>
      <c r="E1086" s="2">
        <v>2171.29</v>
      </c>
      <c r="F1086" s="2">
        <v>3578.27</v>
      </c>
      <c r="G1086" s="1">
        <v>43083</v>
      </c>
      <c r="H1086" s="6">
        <f>YEAR(Table1[[#This Row],[OrderDate]])</f>
        <v>2017</v>
      </c>
      <c r="I1086" s="6">
        <f>MONTH(Table1[[#This Row],[OrderDate]])</f>
        <v>12</v>
      </c>
      <c r="J1086" s="1">
        <v>43088</v>
      </c>
      <c r="K1086">
        <v>5</v>
      </c>
      <c r="L1086" t="s">
        <v>2468</v>
      </c>
      <c r="M1086" t="s">
        <v>1034</v>
      </c>
      <c r="N1086" t="s">
        <v>78</v>
      </c>
      <c r="O1086" t="s">
        <v>79</v>
      </c>
      <c r="P1086" t="str">
        <f>UPPER(Table1[[#This Row],[CustomerCountry]])</f>
        <v>UNITED KINGDOM</v>
      </c>
      <c r="Q1086" t="s">
        <v>23</v>
      </c>
      <c r="R1086" t="s">
        <v>24</v>
      </c>
      <c r="S1086" t="s">
        <v>88</v>
      </c>
      <c r="T1086" t="s">
        <v>26</v>
      </c>
      <c r="U1086" t="s">
        <v>27</v>
      </c>
    </row>
    <row r="1087" spans="1:21" x14ac:dyDescent="0.3">
      <c r="A1087" t="s">
        <v>2469</v>
      </c>
      <c r="B1087" t="str">
        <f>RIGHT(Table1[[#This Row],[OrderNo]],5)</f>
        <v>45150</v>
      </c>
      <c r="C1087">
        <v>45150001</v>
      </c>
      <c r="D1087">
        <v>1</v>
      </c>
      <c r="E1087" s="2">
        <v>1912.15</v>
      </c>
      <c r="F1087" s="2">
        <v>3399.99</v>
      </c>
      <c r="G1087" s="1">
        <v>43083</v>
      </c>
      <c r="H1087" s="6">
        <f>YEAR(Table1[[#This Row],[OrderDate]])</f>
        <v>2017</v>
      </c>
      <c r="I1087" s="6">
        <f>MONTH(Table1[[#This Row],[OrderDate]])</f>
        <v>12</v>
      </c>
      <c r="J1087" s="1">
        <v>43087</v>
      </c>
      <c r="K1087">
        <v>4</v>
      </c>
      <c r="L1087" t="s">
        <v>2470</v>
      </c>
      <c r="M1087" t="s">
        <v>610</v>
      </c>
      <c r="N1087" t="s">
        <v>115</v>
      </c>
      <c r="O1087" t="s">
        <v>41</v>
      </c>
      <c r="P1087" t="str">
        <f>UPPER(Table1[[#This Row],[CustomerCountry]])</f>
        <v>UNITED STATES</v>
      </c>
      <c r="Q1087" t="s">
        <v>23</v>
      </c>
      <c r="R1087" t="s">
        <v>33</v>
      </c>
      <c r="S1087" t="s">
        <v>34</v>
      </c>
      <c r="T1087" t="s">
        <v>35</v>
      </c>
      <c r="U1087" t="s">
        <v>36</v>
      </c>
    </row>
    <row r="1088" spans="1:21" x14ac:dyDescent="0.3">
      <c r="A1088" t="s">
        <v>2471</v>
      </c>
      <c r="B1088" t="str">
        <f>RIGHT(Table1[[#This Row],[OrderNo]],5)</f>
        <v>45151</v>
      </c>
      <c r="C1088">
        <v>45151001</v>
      </c>
      <c r="D1088">
        <v>1</v>
      </c>
      <c r="E1088" s="2">
        <v>2171.29</v>
      </c>
      <c r="F1088" s="2">
        <v>3578.27</v>
      </c>
      <c r="G1088" s="1">
        <v>43083</v>
      </c>
      <c r="H1088" s="6">
        <f>YEAR(Table1[[#This Row],[OrderDate]])</f>
        <v>2017</v>
      </c>
      <c r="I1088" s="6">
        <f>MONTH(Table1[[#This Row],[OrderDate]])</f>
        <v>12</v>
      </c>
      <c r="J1088" s="1">
        <v>43086</v>
      </c>
      <c r="K1088">
        <v>3</v>
      </c>
      <c r="L1088" t="s">
        <v>2472</v>
      </c>
      <c r="M1088" t="s">
        <v>1052</v>
      </c>
      <c r="N1088" t="s">
        <v>115</v>
      </c>
      <c r="O1088" t="s">
        <v>41</v>
      </c>
      <c r="P1088" t="str">
        <f>UPPER(Table1[[#This Row],[CustomerCountry]])</f>
        <v>UNITED STATES</v>
      </c>
      <c r="Q1088" t="s">
        <v>23</v>
      </c>
      <c r="R1088" t="s">
        <v>24</v>
      </c>
      <c r="S1088" t="s">
        <v>88</v>
      </c>
      <c r="T1088" t="s">
        <v>26</v>
      </c>
      <c r="U1088" t="s">
        <v>27</v>
      </c>
    </row>
    <row r="1089" spans="1:21" x14ac:dyDescent="0.3">
      <c r="A1089" t="s">
        <v>2473</v>
      </c>
      <c r="B1089" t="str">
        <f>RIGHT(Table1[[#This Row],[OrderNo]],5)</f>
        <v>45152</v>
      </c>
      <c r="C1089">
        <v>45152001</v>
      </c>
      <c r="D1089">
        <v>1</v>
      </c>
      <c r="E1089" s="2">
        <v>2171.29</v>
      </c>
      <c r="F1089" s="2">
        <v>3578.27</v>
      </c>
      <c r="G1089" s="1">
        <v>43083</v>
      </c>
      <c r="H1089" s="6">
        <f>YEAR(Table1[[#This Row],[OrderDate]])</f>
        <v>2017</v>
      </c>
      <c r="I1089" s="6">
        <f>MONTH(Table1[[#This Row],[OrderDate]])</f>
        <v>12</v>
      </c>
      <c r="J1089" s="1">
        <v>43086</v>
      </c>
      <c r="K1089">
        <v>3</v>
      </c>
      <c r="L1089" t="s">
        <v>2474</v>
      </c>
      <c r="M1089" t="s">
        <v>873</v>
      </c>
      <c r="N1089" t="s">
        <v>115</v>
      </c>
      <c r="O1089" t="s">
        <v>41</v>
      </c>
      <c r="P1089" t="str">
        <f>UPPER(Table1[[#This Row],[CustomerCountry]])</f>
        <v>UNITED STATES</v>
      </c>
      <c r="Q1089" t="s">
        <v>23</v>
      </c>
      <c r="R1089" t="s">
        <v>24</v>
      </c>
      <c r="S1089" t="s">
        <v>25</v>
      </c>
      <c r="T1089" t="s">
        <v>26</v>
      </c>
      <c r="U1089" t="s">
        <v>27</v>
      </c>
    </row>
    <row r="1090" spans="1:21" x14ac:dyDescent="0.3">
      <c r="A1090" t="s">
        <v>2475</v>
      </c>
      <c r="B1090" t="str">
        <f>RIGHT(Table1[[#This Row],[OrderNo]],5)</f>
        <v>45153</v>
      </c>
      <c r="C1090">
        <v>45153001</v>
      </c>
      <c r="D1090">
        <v>1</v>
      </c>
      <c r="E1090" s="2">
        <v>2171.29</v>
      </c>
      <c r="F1090" s="2">
        <v>3578.27</v>
      </c>
      <c r="G1090" s="1">
        <v>43083</v>
      </c>
      <c r="H1090" s="6">
        <f>YEAR(Table1[[#This Row],[OrderDate]])</f>
        <v>2017</v>
      </c>
      <c r="I1090" s="6">
        <f>MONTH(Table1[[#This Row],[OrderDate]])</f>
        <v>12</v>
      </c>
      <c r="J1090" s="1">
        <v>43088</v>
      </c>
      <c r="K1090">
        <v>5</v>
      </c>
      <c r="L1090" t="s">
        <v>2476</v>
      </c>
      <c r="M1090" t="s">
        <v>244</v>
      </c>
      <c r="N1090" t="s">
        <v>106</v>
      </c>
      <c r="O1090" t="s">
        <v>52</v>
      </c>
      <c r="P1090" t="str">
        <f>UPPER(Table1[[#This Row],[CustomerCountry]])</f>
        <v>AUSTRALIA</v>
      </c>
      <c r="Q1090" t="s">
        <v>23</v>
      </c>
      <c r="R1090" t="s">
        <v>24</v>
      </c>
      <c r="S1090" t="s">
        <v>25</v>
      </c>
      <c r="T1090" t="s">
        <v>26</v>
      </c>
      <c r="U1090" t="s">
        <v>27</v>
      </c>
    </row>
    <row r="1091" spans="1:21" x14ac:dyDescent="0.3">
      <c r="A1091" t="s">
        <v>2477</v>
      </c>
      <c r="B1091" t="str">
        <f>RIGHT(Table1[[#This Row],[OrderNo]],5)</f>
        <v>45154</v>
      </c>
      <c r="C1091">
        <v>45154001</v>
      </c>
      <c r="D1091">
        <v>1</v>
      </c>
      <c r="E1091" s="2">
        <v>2171.29</v>
      </c>
      <c r="F1091" s="2">
        <v>3578.27</v>
      </c>
      <c r="G1091" s="1">
        <v>43083</v>
      </c>
      <c r="H1091" s="6">
        <f>YEAR(Table1[[#This Row],[OrderDate]])</f>
        <v>2017</v>
      </c>
      <c r="I1091" s="6">
        <f>MONTH(Table1[[#This Row],[OrderDate]])</f>
        <v>12</v>
      </c>
      <c r="J1091" s="1">
        <v>43088</v>
      </c>
      <c r="K1091">
        <v>5</v>
      </c>
      <c r="L1091" t="s">
        <v>2478</v>
      </c>
      <c r="M1091" t="s">
        <v>367</v>
      </c>
      <c r="N1091" t="s">
        <v>63</v>
      </c>
      <c r="O1091" t="s">
        <v>52</v>
      </c>
      <c r="P1091" t="str">
        <f>UPPER(Table1[[#This Row],[CustomerCountry]])</f>
        <v>AUSTRALIA</v>
      </c>
      <c r="Q1091" t="s">
        <v>23</v>
      </c>
      <c r="R1091" t="s">
        <v>24</v>
      </c>
      <c r="S1091" t="s">
        <v>84</v>
      </c>
      <c r="T1091" t="s">
        <v>26</v>
      </c>
      <c r="U1091" t="s">
        <v>27</v>
      </c>
    </row>
    <row r="1092" spans="1:21" x14ac:dyDescent="0.3">
      <c r="A1092" t="s">
        <v>2479</v>
      </c>
      <c r="B1092" t="str">
        <f>RIGHT(Table1[[#This Row],[OrderNo]],5)</f>
        <v>45155</v>
      </c>
      <c r="C1092">
        <v>45155001</v>
      </c>
      <c r="D1092">
        <v>1</v>
      </c>
      <c r="E1092" s="2">
        <v>2171.29</v>
      </c>
      <c r="F1092" s="2">
        <v>3578.27</v>
      </c>
      <c r="G1092" s="1">
        <v>43083</v>
      </c>
      <c r="H1092" s="6">
        <f>YEAR(Table1[[#This Row],[OrderDate]])</f>
        <v>2017</v>
      </c>
      <c r="I1092" s="6">
        <f>MONTH(Table1[[#This Row],[OrderDate]])</f>
        <v>12</v>
      </c>
      <c r="J1092" s="1">
        <v>43088</v>
      </c>
      <c r="K1092">
        <v>5</v>
      </c>
      <c r="L1092" t="s">
        <v>2480</v>
      </c>
      <c r="M1092" t="s">
        <v>504</v>
      </c>
      <c r="N1092" t="s">
        <v>51</v>
      </c>
      <c r="O1092" t="s">
        <v>52</v>
      </c>
      <c r="P1092" t="str">
        <f>UPPER(Table1[[#This Row],[CustomerCountry]])</f>
        <v>AUSTRALIA</v>
      </c>
      <c r="Q1092" t="s">
        <v>23</v>
      </c>
      <c r="R1092" t="s">
        <v>24</v>
      </c>
      <c r="S1092" t="s">
        <v>71</v>
      </c>
      <c r="T1092" t="s">
        <v>26</v>
      </c>
      <c r="U1092" t="s">
        <v>27</v>
      </c>
    </row>
    <row r="1093" spans="1:21" x14ac:dyDescent="0.3">
      <c r="A1093" t="s">
        <v>2481</v>
      </c>
      <c r="B1093" t="str">
        <f>RIGHT(Table1[[#This Row],[OrderNo]],5)</f>
        <v>45156</v>
      </c>
      <c r="C1093">
        <v>45156001</v>
      </c>
      <c r="D1093">
        <v>1</v>
      </c>
      <c r="E1093" s="2">
        <v>1912.15</v>
      </c>
      <c r="F1093" s="2">
        <v>3399.99</v>
      </c>
      <c r="G1093" s="1">
        <v>43083</v>
      </c>
      <c r="H1093" s="6">
        <f>YEAR(Table1[[#This Row],[OrderDate]])</f>
        <v>2017</v>
      </c>
      <c r="I1093" s="6">
        <f>MONTH(Table1[[#This Row],[OrderDate]])</f>
        <v>12</v>
      </c>
      <c r="J1093" s="1">
        <v>43092</v>
      </c>
      <c r="K1093">
        <v>9</v>
      </c>
      <c r="L1093" t="s">
        <v>2482</v>
      </c>
      <c r="M1093" t="s">
        <v>422</v>
      </c>
      <c r="N1093" t="s">
        <v>63</v>
      </c>
      <c r="O1093" t="s">
        <v>52</v>
      </c>
      <c r="P1093" t="str">
        <f>UPPER(Table1[[#This Row],[CustomerCountry]])</f>
        <v>AUSTRALIA</v>
      </c>
      <c r="Q1093" t="s">
        <v>23</v>
      </c>
      <c r="R1093" t="s">
        <v>33</v>
      </c>
      <c r="S1093" t="s">
        <v>67</v>
      </c>
      <c r="T1093" t="s">
        <v>35</v>
      </c>
      <c r="U1093" t="s">
        <v>36</v>
      </c>
    </row>
    <row r="1094" spans="1:21" x14ac:dyDescent="0.3">
      <c r="A1094" t="s">
        <v>2483</v>
      </c>
      <c r="B1094" t="str">
        <f>RIGHT(Table1[[#This Row],[OrderNo]],5)</f>
        <v>45157</v>
      </c>
      <c r="C1094">
        <v>45157001</v>
      </c>
      <c r="D1094">
        <v>1</v>
      </c>
      <c r="E1094" s="2">
        <v>1912.15</v>
      </c>
      <c r="F1094" s="2">
        <v>3399.99</v>
      </c>
      <c r="G1094" s="1">
        <v>43083</v>
      </c>
      <c r="H1094" s="6">
        <f>YEAR(Table1[[#This Row],[OrderDate]])</f>
        <v>2017</v>
      </c>
      <c r="I1094" s="6">
        <f>MONTH(Table1[[#This Row],[OrderDate]])</f>
        <v>12</v>
      </c>
      <c r="J1094" s="1">
        <v>43089</v>
      </c>
      <c r="K1094">
        <v>6</v>
      </c>
      <c r="L1094" t="s">
        <v>2484</v>
      </c>
      <c r="M1094" t="s">
        <v>738</v>
      </c>
      <c r="N1094" t="s">
        <v>51</v>
      </c>
      <c r="O1094" t="s">
        <v>52</v>
      </c>
      <c r="P1094" t="str">
        <f>UPPER(Table1[[#This Row],[CustomerCountry]])</f>
        <v>AUSTRALIA</v>
      </c>
      <c r="Q1094" t="s">
        <v>23</v>
      </c>
      <c r="R1094" t="s">
        <v>33</v>
      </c>
      <c r="S1094" t="s">
        <v>67</v>
      </c>
      <c r="T1094" t="s">
        <v>35</v>
      </c>
      <c r="U1094" t="s">
        <v>36</v>
      </c>
    </row>
    <row r="1095" spans="1:21" x14ac:dyDescent="0.3">
      <c r="A1095" t="s">
        <v>2485</v>
      </c>
      <c r="B1095" t="str">
        <f>RIGHT(Table1[[#This Row],[OrderNo]],5)</f>
        <v>45158</v>
      </c>
      <c r="C1095">
        <v>45158001</v>
      </c>
      <c r="D1095">
        <v>1</v>
      </c>
      <c r="E1095" s="2">
        <v>1912.15</v>
      </c>
      <c r="F1095" s="2">
        <v>3399.99</v>
      </c>
      <c r="G1095" s="1">
        <v>43084</v>
      </c>
      <c r="H1095" s="6">
        <f>YEAR(Table1[[#This Row],[OrderDate]])</f>
        <v>2017</v>
      </c>
      <c r="I1095" s="6">
        <f>MONTH(Table1[[#This Row],[OrderDate]])</f>
        <v>12</v>
      </c>
      <c r="J1095" s="1">
        <v>43087</v>
      </c>
      <c r="K1095">
        <v>3</v>
      </c>
      <c r="L1095" t="s">
        <v>2486</v>
      </c>
      <c r="M1095" t="s">
        <v>294</v>
      </c>
      <c r="N1095" t="s">
        <v>178</v>
      </c>
      <c r="O1095" t="s">
        <v>32</v>
      </c>
      <c r="P1095" t="str">
        <f>UPPER(Table1[[#This Row],[CustomerCountry]])</f>
        <v>FRANCE</v>
      </c>
      <c r="Q1095" t="s">
        <v>23</v>
      </c>
      <c r="R1095" t="s">
        <v>33</v>
      </c>
      <c r="S1095" t="s">
        <v>67</v>
      </c>
      <c r="T1095" t="s">
        <v>35</v>
      </c>
      <c r="U1095" t="s">
        <v>36</v>
      </c>
    </row>
    <row r="1096" spans="1:21" x14ac:dyDescent="0.3">
      <c r="A1096" t="s">
        <v>2487</v>
      </c>
      <c r="B1096" t="str">
        <f>RIGHT(Table1[[#This Row],[OrderNo]],5)</f>
        <v>45159</v>
      </c>
      <c r="C1096">
        <v>45159001</v>
      </c>
      <c r="D1096">
        <v>1</v>
      </c>
      <c r="E1096" s="2">
        <v>1898.09</v>
      </c>
      <c r="F1096" s="2">
        <v>3374.99</v>
      </c>
      <c r="G1096" s="1">
        <v>43084</v>
      </c>
      <c r="H1096" s="6">
        <f>YEAR(Table1[[#This Row],[OrderDate]])</f>
        <v>2017</v>
      </c>
      <c r="I1096" s="6">
        <f>MONTH(Table1[[#This Row],[OrderDate]])</f>
        <v>12</v>
      </c>
      <c r="J1096" s="1">
        <v>43093</v>
      </c>
      <c r="K1096">
        <v>9</v>
      </c>
      <c r="L1096" t="s">
        <v>2488</v>
      </c>
      <c r="M1096" t="s">
        <v>190</v>
      </c>
      <c r="N1096" t="s">
        <v>78</v>
      </c>
      <c r="O1096" t="s">
        <v>79</v>
      </c>
      <c r="P1096" t="str">
        <f>UPPER(Table1[[#This Row],[CustomerCountry]])</f>
        <v>UNITED KINGDOM</v>
      </c>
      <c r="Q1096" t="s">
        <v>23</v>
      </c>
      <c r="R1096" t="s">
        <v>33</v>
      </c>
      <c r="S1096" t="s">
        <v>435</v>
      </c>
      <c r="T1096" t="s">
        <v>1</v>
      </c>
      <c r="U1096" t="s">
        <v>36</v>
      </c>
    </row>
    <row r="1097" spans="1:21" x14ac:dyDescent="0.3">
      <c r="A1097" t="s">
        <v>2489</v>
      </c>
      <c r="B1097" t="str">
        <f>RIGHT(Table1[[#This Row],[OrderNo]],5)</f>
        <v>45160</v>
      </c>
      <c r="C1097">
        <v>45160001</v>
      </c>
      <c r="D1097">
        <v>1</v>
      </c>
      <c r="E1097" s="2">
        <v>2171.29</v>
      </c>
      <c r="F1097" s="2">
        <v>3578.27</v>
      </c>
      <c r="G1097" s="1">
        <v>43084</v>
      </c>
      <c r="H1097" s="6">
        <f>YEAR(Table1[[#This Row],[OrderDate]])</f>
        <v>2017</v>
      </c>
      <c r="I1097" s="6">
        <f>MONTH(Table1[[#This Row],[OrderDate]])</f>
        <v>12</v>
      </c>
      <c r="J1097" s="1">
        <v>43087</v>
      </c>
      <c r="K1097">
        <v>3</v>
      </c>
      <c r="L1097" t="s">
        <v>2490</v>
      </c>
      <c r="M1097" t="s">
        <v>2491</v>
      </c>
      <c r="N1097" t="s">
        <v>78</v>
      </c>
      <c r="O1097" t="s">
        <v>79</v>
      </c>
      <c r="P1097" t="str">
        <f>UPPER(Table1[[#This Row],[CustomerCountry]])</f>
        <v>UNITED KINGDOM</v>
      </c>
      <c r="Q1097" t="s">
        <v>23</v>
      </c>
      <c r="R1097" t="s">
        <v>24</v>
      </c>
      <c r="S1097" t="s">
        <v>25</v>
      </c>
      <c r="T1097" t="s">
        <v>26</v>
      </c>
      <c r="U1097" t="s">
        <v>27</v>
      </c>
    </row>
    <row r="1098" spans="1:21" x14ac:dyDescent="0.3">
      <c r="A1098" t="s">
        <v>2492</v>
      </c>
      <c r="B1098" t="str">
        <f>RIGHT(Table1[[#This Row],[OrderNo]],5)</f>
        <v>45161</v>
      </c>
      <c r="C1098">
        <v>45161001</v>
      </c>
      <c r="D1098">
        <v>1</v>
      </c>
      <c r="E1098" s="2">
        <v>1898.09</v>
      </c>
      <c r="F1098" s="2">
        <v>3374.99</v>
      </c>
      <c r="G1098" s="1">
        <v>43084</v>
      </c>
      <c r="H1098" s="6">
        <f>YEAR(Table1[[#This Row],[OrderDate]])</f>
        <v>2017</v>
      </c>
      <c r="I1098" s="6">
        <f>MONTH(Table1[[#This Row],[OrderDate]])</f>
        <v>12</v>
      </c>
      <c r="J1098" s="1">
        <v>43089</v>
      </c>
      <c r="K1098">
        <v>5</v>
      </c>
      <c r="L1098" t="s">
        <v>2493</v>
      </c>
      <c r="M1098" t="s">
        <v>332</v>
      </c>
      <c r="N1098" t="s">
        <v>45</v>
      </c>
      <c r="O1098" t="s">
        <v>41</v>
      </c>
      <c r="P1098" t="str">
        <f>UPPER(Table1[[#This Row],[CustomerCountry]])</f>
        <v>UNITED STATES</v>
      </c>
      <c r="Q1098" t="s">
        <v>23</v>
      </c>
      <c r="R1098" t="s">
        <v>33</v>
      </c>
      <c r="S1098" t="s">
        <v>435</v>
      </c>
      <c r="T1098" t="s">
        <v>1</v>
      </c>
      <c r="U1098" t="s">
        <v>36</v>
      </c>
    </row>
    <row r="1099" spans="1:21" x14ac:dyDescent="0.3">
      <c r="A1099" t="s">
        <v>2494</v>
      </c>
      <c r="B1099" t="str">
        <f>RIGHT(Table1[[#This Row],[OrderNo]],5)</f>
        <v>45162</v>
      </c>
      <c r="C1099">
        <v>45162001</v>
      </c>
      <c r="D1099">
        <v>1</v>
      </c>
      <c r="E1099" s="2">
        <v>2171.29</v>
      </c>
      <c r="F1099" s="2">
        <v>3578.27</v>
      </c>
      <c r="G1099" s="1">
        <v>43084</v>
      </c>
      <c r="H1099" s="6">
        <f>YEAR(Table1[[#This Row],[OrderDate]])</f>
        <v>2017</v>
      </c>
      <c r="I1099" s="6">
        <f>MONTH(Table1[[#This Row],[OrderDate]])</f>
        <v>12</v>
      </c>
      <c r="J1099" s="1">
        <v>43087</v>
      </c>
      <c r="K1099">
        <v>3</v>
      </c>
      <c r="L1099" t="s">
        <v>2495</v>
      </c>
      <c r="M1099" t="s">
        <v>199</v>
      </c>
      <c r="N1099" t="s">
        <v>51</v>
      </c>
      <c r="O1099" t="s">
        <v>52</v>
      </c>
      <c r="P1099" t="str">
        <f>UPPER(Table1[[#This Row],[CustomerCountry]])</f>
        <v>AUSTRALIA</v>
      </c>
      <c r="Q1099" t="s">
        <v>23</v>
      </c>
      <c r="R1099" t="s">
        <v>24</v>
      </c>
      <c r="S1099" t="s">
        <v>71</v>
      </c>
      <c r="T1099" t="s">
        <v>26</v>
      </c>
      <c r="U1099" t="s">
        <v>27</v>
      </c>
    </row>
    <row r="1100" spans="1:21" x14ac:dyDescent="0.3">
      <c r="A1100" t="s">
        <v>2496</v>
      </c>
      <c r="B1100" t="str">
        <f>RIGHT(Table1[[#This Row],[OrderNo]],5)</f>
        <v>45163</v>
      </c>
      <c r="C1100">
        <v>45163001</v>
      </c>
      <c r="D1100">
        <v>1</v>
      </c>
      <c r="E1100" s="2">
        <v>413.15</v>
      </c>
      <c r="F1100" s="2">
        <v>699.1</v>
      </c>
      <c r="G1100" s="1">
        <v>43084</v>
      </c>
      <c r="H1100" s="6">
        <f>YEAR(Table1[[#This Row],[OrderDate]])</f>
        <v>2017</v>
      </c>
      <c r="I1100" s="6">
        <f>MONTH(Table1[[#This Row],[OrderDate]])</f>
        <v>12</v>
      </c>
      <c r="J1100" s="1">
        <v>43089</v>
      </c>
      <c r="K1100">
        <v>5</v>
      </c>
      <c r="L1100" t="s">
        <v>2497</v>
      </c>
      <c r="M1100" t="s">
        <v>431</v>
      </c>
      <c r="N1100" t="s">
        <v>51</v>
      </c>
      <c r="O1100" t="s">
        <v>52</v>
      </c>
      <c r="P1100" t="str">
        <f>UPPER(Table1[[#This Row],[CustomerCountry]])</f>
        <v>AUSTRALIA</v>
      </c>
      <c r="Q1100" t="s">
        <v>23</v>
      </c>
      <c r="R1100" t="s">
        <v>24</v>
      </c>
      <c r="S1100" t="s">
        <v>364</v>
      </c>
      <c r="T1100" t="s">
        <v>26</v>
      </c>
      <c r="U1100" t="s">
        <v>47</v>
      </c>
    </row>
    <row r="1101" spans="1:21" x14ac:dyDescent="0.3">
      <c r="A1101" t="s">
        <v>2498</v>
      </c>
      <c r="B1101" t="str">
        <f>RIGHT(Table1[[#This Row],[OrderNo]],5)</f>
        <v>45164</v>
      </c>
      <c r="C1101">
        <v>45164001</v>
      </c>
      <c r="D1101">
        <v>1</v>
      </c>
      <c r="E1101" s="2">
        <v>1898.09</v>
      </c>
      <c r="F1101" s="2">
        <v>3374.99</v>
      </c>
      <c r="G1101" s="1">
        <v>43084</v>
      </c>
      <c r="H1101" s="6">
        <f>YEAR(Table1[[#This Row],[OrderDate]])</f>
        <v>2017</v>
      </c>
      <c r="I1101" s="6">
        <f>MONTH(Table1[[#This Row],[OrderDate]])</f>
        <v>12</v>
      </c>
      <c r="J1101" s="1">
        <v>43089</v>
      </c>
      <c r="K1101">
        <v>5</v>
      </c>
      <c r="L1101" t="s">
        <v>2499</v>
      </c>
      <c r="M1101" t="s">
        <v>170</v>
      </c>
      <c r="N1101" t="s">
        <v>171</v>
      </c>
      <c r="O1101" t="s">
        <v>52</v>
      </c>
      <c r="P1101" t="str">
        <f>UPPER(Table1[[#This Row],[CustomerCountry]])</f>
        <v>AUSTRALIA</v>
      </c>
      <c r="Q1101" t="s">
        <v>23</v>
      </c>
      <c r="R1101" t="s">
        <v>33</v>
      </c>
      <c r="S1101" t="s">
        <v>435</v>
      </c>
      <c r="T1101" t="s">
        <v>1</v>
      </c>
      <c r="U1101" t="s">
        <v>36</v>
      </c>
    </row>
    <row r="1102" spans="1:21" x14ac:dyDescent="0.3">
      <c r="A1102" t="s">
        <v>2500</v>
      </c>
      <c r="B1102" t="str">
        <f>RIGHT(Table1[[#This Row],[OrderNo]],5)</f>
        <v>45165</v>
      </c>
      <c r="C1102">
        <v>45165001</v>
      </c>
      <c r="D1102">
        <v>1</v>
      </c>
      <c r="E1102" s="2">
        <v>2171.29</v>
      </c>
      <c r="F1102" s="2">
        <v>3578.27</v>
      </c>
      <c r="G1102" s="1">
        <v>43085</v>
      </c>
      <c r="H1102" s="6">
        <f>YEAR(Table1[[#This Row],[OrderDate]])</f>
        <v>2017</v>
      </c>
      <c r="I1102" s="6">
        <f>MONTH(Table1[[#This Row],[OrderDate]])</f>
        <v>12</v>
      </c>
      <c r="J1102" s="1">
        <v>43092</v>
      </c>
      <c r="K1102">
        <v>7</v>
      </c>
      <c r="L1102" t="s">
        <v>2501</v>
      </c>
      <c r="M1102" t="s">
        <v>447</v>
      </c>
      <c r="N1102" t="s">
        <v>22</v>
      </c>
      <c r="O1102" t="s">
        <v>0</v>
      </c>
      <c r="P1102" t="str">
        <f>UPPER(Table1[[#This Row],[CustomerCountry]])</f>
        <v>CANADA</v>
      </c>
      <c r="Q1102" t="s">
        <v>23</v>
      </c>
      <c r="R1102" t="s">
        <v>24</v>
      </c>
      <c r="S1102" t="s">
        <v>84</v>
      </c>
      <c r="T1102" t="s">
        <v>26</v>
      </c>
      <c r="U1102" t="s">
        <v>27</v>
      </c>
    </row>
    <row r="1103" spans="1:21" x14ac:dyDescent="0.3">
      <c r="A1103" t="s">
        <v>2502</v>
      </c>
      <c r="B1103" t="str">
        <f>RIGHT(Table1[[#This Row],[OrderNo]],5)</f>
        <v>45166</v>
      </c>
      <c r="C1103">
        <v>45166001</v>
      </c>
      <c r="D1103">
        <v>1</v>
      </c>
      <c r="E1103" s="2">
        <v>2171.29</v>
      </c>
      <c r="F1103" s="2">
        <v>3578.27</v>
      </c>
      <c r="G1103" s="1">
        <v>43085</v>
      </c>
      <c r="H1103" s="6">
        <f>YEAR(Table1[[#This Row],[OrderDate]])</f>
        <v>2017</v>
      </c>
      <c r="I1103" s="6">
        <f>MONTH(Table1[[#This Row],[OrderDate]])</f>
        <v>12</v>
      </c>
      <c r="J1103" s="1">
        <v>43095</v>
      </c>
      <c r="K1103">
        <v>10</v>
      </c>
      <c r="L1103" t="s">
        <v>2503</v>
      </c>
      <c r="M1103" t="s">
        <v>396</v>
      </c>
      <c r="N1103" t="s">
        <v>106</v>
      </c>
      <c r="O1103" t="s">
        <v>52</v>
      </c>
      <c r="P1103" t="str">
        <f>UPPER(Table1[[#This Row],[CustomerCountry]])</f>
        <v>AUSTRALIA</v>
      </c>
      <c r="Q1103" t="s">
        <v>23</v>
      </c>
      <c r="R1103" t="s">
        <v>24</v>
      </c>
      <c r="S1103" t="s">
        <v>71</v>
      </c>
      <c r="T1103" t="s">
        <v>26</v>
      </c>
      <c r="U1103" t="s">
        <v>27</v>
      </c>
    </row>
    <row r="1104" spans="1:21" x14ac:dyDescent="0.3">
      <c r="A1104" t="s">
        <v>2504</v>
      </c>
      <c r="B1104" t="str">
        <f>RIGHT(Table1[[#This Row],[OrderNo]],5)</f>
        <v>45167</v>
      </c>
      <c r="C1104">
        <v>45167001</v>
      </c>
      <c r="D1104">
        <v>1</v>
      </c>
      <c r="E1104" s="2">
        <v>2171.29</v>
      </c>
      <c r="F1104" s="2">
        <v>3578.27</v>
      </c>
      <c r="G1104" s="1">
        <v>43085</v>
      </c>
      <c r="H1104" s="6">
        <f>YEAR(Table1[[#This Row],[OrderDate]])</f>
        <v>2017</v>
      </c>
      <c r="I1104" s="6">
        <f>MONTH(Table1[[#This Row],[OrderDate]])</f>
        <v>12</v>
      </c>
      <c r="J1104" s="1">
        <v>43095</v>
      </c>
      <c r="K1104">
        <v>10</v>
      </c>
      <c r="L1104" t="s">
        <v>2505</v>
      </c>
      <c r="M1104" t="s">
        <v>109</v>
      </c>
      <c r="N1104" t="s">
        <v>51</v>
      </c>
      <c r="O1104" t="s">
        <v>52</v>
      </c>
      <c r="P1104" t="str">
        <f>UPPER(Table1[[#This Row],[CustomerCountry]])</f>
        <v>AUSTRALIA</v>
      </c>
      <c r="Q1104" t="s">
        <v>23</v>
      </c>
      <c r="R1104" t="s">
        <v>24</v>
      </c>
      <c r="S1104" t="s">
        <v>55</v>
      </c>
      <c r="T1104" t="s">
        <v>26</v>
      </c>
      <c r="U1104" t="s">
        <v>27</v>
      </c>
    </row>
    <row r="1105" spans="1:21" x14ac:dyDescent="0.3">
      <c r="A1105" t="s">
        <v>2506</v>
      </c>
      <c r="B1105" t="str">
        <f>RIGHT(Table1[[#This Row],[OrderNo]],5)</f>
        <v>45168</v>
      </c>
      <c r="C1105">
        <v>45168001</v>
      </c>
      <c r="D1105">
        <v>1</v>
      </c>
      <c r="E1105" s="2">
        <v>2171.29</v>
      </c>
      <c r="F1105" s="2">
        <v>3578.27</v>
      </c>
      <c r="G1105" s="1">
        <v>43085</v>
      </c>
      <c r="H1105" s="6">
        <f>YEAR(Table1[[#This Row],[OrderDate]])</f>
        <v>2017</v>
      </c>
      <c r="I1105" s="6">
        <f>MONTH(Table1[[#This Row],[OrderDate]])</f>
        <v>12</v>
      </c>
      <c r="J1105" s="1">
        <v>43095</v>
      </c>
      <c r="K1105">
        <v>10</v>
      </c>
      <c r="L1105" t="s">
        <v>2507</v>
      </c>
      <c r="M1105" t="s">
        <v>431</v>
      </c>
      <c r="N1105" t="s">
        <v>51</v>
      </c>
      <c r="O1105" t="s">
        <v>52</v>
      </c>
      <c r="P1105" t="str">
        <f>UPPER(Table1[[#This Row],[CustomerCountry]])</f>
        <v>AUSTRALIA</v>
      </c>
      <c r="Q1105" t="s">
        <v>23</v>
      </c>
      <c r="R1105" t="s">
        <v>24</v>
      </c>
      <c r="S1105" t="s">
        <v>71</v>
      </c>
      <c r="T1105" t="s">
        <v>26</v>
      </c>
      <c r="U1105" t="s">
        <v>27</v>
      </c>
    </row>
    <row r="1106" spans="1:21" x14ac:dyDescent="0.3">
      <c r="A1106" t="s">
        <v>2508</v>
      </c>
      <c r="B1106" t="str">
        <f>RIGHT(Table1[[#This Row],[OrderNo]],5)</f>
        <v>45169</v>
      </c>
      <c r="C1106">
        <v>45169001</v>
      </c>
      <c r="D1106">
        <v>1</v>
      </c>
      <c r="E1106" s="2">
        <v>2171.29</v>
      </c>
      <c r="F1106" s="2">
        <v>3578.27</v>
      </c>
      <c r="G1106" s="1">
        <v>43085</v>
      </c>
      <c r="H1106" s="6">
        <f>YEAR(Table1[[#This Row],[OrderDate]])</f>
        <v>2017</v>
      </c>
      <c r="I1106" s="6">
        <f>MONTH(Table1[[#This Row],[OrderDate]])</f>
        <v>12</v>
      </c>
      <c r="J1106" s="1">
        <v>43087</v>
      </c>
      <c r="K1106">
        <v>2</v>
      </c>
      <c r="L1106" t="s">
        <v>2509</v>
      </c>
      <c r="M1106" t="s">
        <v>391</v>
      </c>
      <c r="N1106" t="s">
        <v>51</v>
      </c>
      <c r="O1106" t="s">
        <v>52</v>
      </c>
      <c r="P1106" t="str">
        <f>UPPER(Table1[[#This Row],[CustomerCountry]])</f>
        <v>AUSTRALIA</v>
      </c>
      <c r="Q1106" t="s">
        <v>23</v>
      </c>
      <c r="R1106" t="s">
        <v>24</v>
      </c>
      <c r="S1106" t="s">
        <v>88</v>
      </c>
      <c r="T1106" t="s">
        <v>26</v>
      </c>
      <c r="U1106" t="s">
        <v>27</v>
      </c>
    </row>
    <row r="1107" spans="1:21" x14ac:dyDescent="0.3">
      <c r="A1107" t="s">
        <v>2510</v>
      </c>
      <c r="B1107" t="str">
        <f>RIGHT(Table1[[#This Row],[OrderNo]],5)</f>
        <v>45170</v>
      </c>
      <c r="C1107">
        <v>45170001</v>
      </c>
      <c r="D1107">
        <v>1</v>
      </c>
      <c r="E1107" s="2">
        <v>1898.09</v>
      </c>
      <c r="F1107" s="2">
        <v>3374.99</v>
      </c>
      <c r="G1107" s="1">
        <v>43085</v>
      </c>
      <c r="H1107" s="6">
        <f>YEAR(Table1[[#This Row],[OrderDate]])</f>
        <v>2017</v>
      </c>
      <c r="I1107" s="6">
        <f>MONTH(Table1[[#This Row],[OrderDate]])</f>
        <v>12</v>
      </c>
      <c r="J1107" s="1">
        <v>43089</v>
      </c>
      <c r="K1107">
        <v>4</v>
      </c>
      <c r="L1107" t="s">
        <v>2511</v>
      </c>
      <c r="M1107" t="s">
        <v>156</v>
      </c>
      <c r="N1107" t="s">
        <v>51</v>
      </c>
      <c r="O1107" t="s">
        <v>52</v>
      </c>
      <c r="P1107" t="str">
        <f>UPPER(Table1[[#This Row],[CustomerCountry]])</f>
        <v>AUSTRALIA</v>
      </c>
      <c r="Q1107" t="s">
        <v>23</v>
      </c>
      <c r="R1107" t="s">
        <v>33</v>
      </c>
      <c r="S1107" t="s">
        <v>64</v>
      </c>
      <c r="T1107" t="s">
        <v>1</v>
      </c>
      <c r="U1107" t="s">
        <v>36</v>
      </c>
    </row>
    <row r="1108" spans="1:21" x14ac:dyDescent="0.3">
      <c r="A1108" t="s">
        <v>2512</v>
      </c>
      <c r="B1108" t="str">
        <f>RIGHT(Table1[[#This Row],[OrderNo]],5)</f>
        <v>45171</v>
      </c>
      <c r="C1108">
        <v>45171001</v>
      </c>
      <c r="D1108">
        <v>1</v>
      </c>
      <c r="E1108" s="2">
        <v>1912.15</v>
      </c>
      <c r="F1108" s="2">
        <v>3399.99</v>
      </c>
      <c r="G1108" s="1">
        <v>43085</v>
      </c>
      <c r="H1108" s="6">
        <f>YEAR(Table1[[#This Row],[OrderDate]])</f>
        <v>2017</v>
      </c>
      <c r="I1108" s="6">
        <f>MONTH(Table1[[#This Row],[OrderDate]])</f>
        <v>12</v>
      </c>
      <c r="J1108" s="1">
        <v>43092</v>
      </c>
      <c r="K1108">
        <v>7</v>
      </c>
      <c r="L1108" t="s">
        <v>2513</v>
      </c>
      <c r="M1108" t="s">
        <v>199</v>
      </c>
      <c r="N1108" t="s">
        <v>51</v>
      </c>
      <c r="O1108" t="s">
        <v>52</v>
      </c>
      <c r="P1108" t="str">
        <f>UPPER(Table1[[#This Row],[CustomerCountry]])</f>
        <v>AUSTRALIA</v>
      </c>
      <c r="Q1108" t="s">
        <v>23</v>
      </c>
      <c r="R1108" t="s">
        <v>33</v>
      </c>
      <c r="S1108" t="s">
        <v>287</v>
      </c>
      <c r="T1108" t="s">
        <v>35</v>
      </c>
      <c r="U1108" t="s">
        <v>36</v>
      </c>
    </row>
    <row r="1109" spans="1:21" x14ac:dyDescent="0.3">
      <c r="A1109" t="s">
        <v>2514</v>
      </c>
      <c r="B1109" t="str">
        <f>RIGHT(Table1[[#This Row],[OrderNo]],5)</f>
        <v>45172</v>
      </c>
      <c r="C1109">
        <v>45172001</v>
      </c>
      <c r="D1109">
        <v>1</v>
      </c>
      <c r="E1109" s="2">
        <v>413.15</v>
      </c>
      <c r="F1109" s="2">
        <v>699.1</v>
      </c>
      <c r="G1109" s="1">
        <v>43086</v>
      </c>
      <c r="H1109" s="6">
        <f>YEAR(Table1[[#This Row],[OrderDate]])</f>
        <v>2017</v>
      </c>
      <c r="I1109" s="6">
        <f>MONTH(Table1[[#This Row],[OrderDate]])</f>
        <v>12</v>
      </c>
      <c r="J1109" s="1">
        <v>43089</v>
      </c>
      <c r="K1109">
        <v>3</v>
      </c>
      <c r="L1109" t="s">
        <v>2515</v>
      </c>
      <c r="M1109" t="s">
        <v>1829</v>
      </c>
      <c r="N1109" t="s">
        <v>31</v>
      </c>
      <c r="O1109" t="s">
        <v>32</v>
      </c>
      <c r="P1109" t="str">
        <f>UPPER(Table1[[#This Row],[CustomerCountry]])</f>
        <v>FRANCE</v>
      </c>
      <c r="Q1109" t="s">
        <v>23</v>
      </c>
      <c r="R1109" t="s">
        <v>24</v>
      </c>
      <c r="S1109" t="s">
        <v>507</v>
      </c>
      <c r="T1109" t="s">
        <v>1</v>
      </c>
      <c r="U1109" t="s">
        <v>47</v>
      </c>
    </row>
    <row r="1110" spans="1:21" x14ac:dyDescent="0.3">
      <c r="A1110" t="s">
        <v>2516</v>
      </c>
      <c r="B1110" t="str">
        <f>RIGHT(Table1[[#This Row],[OrderNo]],5)</f>
        <v>45173</v>
      </c>
      <c r="C1110">
        <v>45173001</v>
      </c>
      <c r="D1110">
        <v>1</v>
      </c>
      <c r="E1110" s="2">
        <v>2171.29</v>
      </c>
      <c r="F1110" s="2">
        <v>3578.27</v>
      </c>
      <c r="G1110" s="1">
        <v>43086</v>
      </c>
      <c r="H1110" s="6">
        <f>YEAR(Table1[[#This Row],[OrderDate]])</f>
        <v>2017</v>
      </c>
      <c r="I1110" s="6">
        <f>MONTH(Table1[[#This Row],[OrderDate]])</f>
        <v>12</v>
      </c>
      <c r="J1110" s="1">
        <v>43091</v>
      </c>
      <c r="K1110">
        <v>5</v>
      </c>
      <c r="L1110" t="s">
        <v>2517</v>
      </c>
      <c r="M1110" t="s">
        <v>404</v>
      </c>
      <c r="N1110" t="s">
        <v>45</v>
      </c>
      <c r="O1110" t="s">
        <v>41</v>
      </c>
      <c r="P1110" t="str">
        <f>UPPER(Table1[[#This Row],[CustomerCountry]])</f>
        <v>UNITED STATES</v>
      </c>
      <c r="Q1110" t="s">
        <v>23</v>
      </c>
      <c r="R1110" t="s">
        <v>24</v>
      </c>
      <c r="S1110" t="s">
        <v>88</v>
      </c>
      <c r="T1110" t="s">
        <v>26</v>
      </c>
      <c r="U1110" t="s">
        <v>27</v>
      </c>
    </row>
    <row r="1111" spans="1:21" x14ac:dyDescent="0.3">
      <c r="A1111" t="s">
        <v>2518</v>
      </c>
      <c r="B1111" t="str">
        <f>RIGHT(Table1[[#This Row],[OrderNo]],5)</f>
        <v>45174</v>
      </c>
      <c r="C1111">
        <v>45174001</v>
      </c>
      <c r="D1111">
        <v>1</v>
      </c>
      <c r="E1111" s="2">
        <v>2171.29</v>
      </c>
      <c r="F1111" s="2">
        <v>3578.27</v>
      </c>
      <c r="G1111" s="1">
        <v>43086</v>
      </c>
      <c r="H1111" s="6">
        <f>YEAR(Table1[[#This Row],[OrderDate]])</f>
        <v>2017</v>
      </c>
      <c r="I1111" s="6">
        <f>MONTH(Table1[[#This Row],[OrderDate]])</f>
        <v>12</v>
      </c>
      <c r="J1111" s="1">
        <v>43089</v>
      </c>
      <c r="K1111">
        <v>3</v>
      </c>
      <c r="L1111" t="s">
        <v>2519</v>
      </c>
      <c r="M1111" t="s">
        <v>910</v>
      </c>
      <c r="N1111" t="s">
        <v>45</v>
      </c>
      <c r="O1111" t="s">
        <v>41</v>
      </c>
      <c r="P1111" t="str">
        <f>UPPER(Table1[[#This Row],[CustomerCountry]])</f>
        <v>UNITED STATES</v>
      </c>
      <c r="Q1111" t="s">
        <v>23</v>
      </c>
      <c r="R1111" t="s">
        <v>24</v>
      </c>
      <c r="S1111" t="s">
        <v>84</v>
      </c>
      <c r="T1111" t="s">
        <v>26</v>
      </c>
      <c r="U1111" t="s">
        <v>27</v>
      </c>
    </row>
    <row r="1112" spans="1:21" x14ac:dyDescent="0.3">
      <c r="A1112" t="s">
        <v>2520</v>
      </c>
      <c r="B1112" t="str">
        <f>RIGHT(Table1[[#This Row],[OrderNo]],5)</f>
        <v>45175</v>
      </c>
      <c r="C1112">
        <v>45175001</v>
      </c>
      <c r="D1112">
        <v>1</v>
      </c>
      <c r="E1112" s="2">
        <v>2171.29</v>
      </c>
      <c r="F1112" s="2">
        <v>3578.27</v>
      </c>
      <c r="G1112" s="1">
        <v>43086</v>
      </c>
      <c r="H1112" s="6">
        <f>YEAR(Table1[[#This Row],[OrderDate]])</f>
        <v>2017</v>
      </c>
      <c r="I1112" s="6">
        <f>MONTH(Table1[[#This Row],[OrderDate]])</f>
        <v>12</v>
      </c>
      <c r="J1112" s="1">
        <v>43096</v>
      </c>
      <c r="K1112">
        <v>10</v>
      </c>
      <c r="L1112" t="s">
        <v>2521</v>
      </c>
      <c r="M1112" t="s">
        <v>1217</v>
      </c>
      <c r="N1112" t="s">
        <v>45</v>
      </c>
      <c r="O1112" t="s">
        <v>41</v>
      </c>
      <c r="P1112" t="str">
        <f>UPPER(Table1[[#This Row],[CustomerCountry]])</f>
        <v>UNITED STATES</v>
      </c>
      <c r="Q1112" t="s">
        <v>23</v>
      </c>
      <c r="R1112" t="s">
        <v>24</v>
      </c>
      <c r="S1112" t="s">
        <v>84</v>
      </c>
      <c r="T1112" t="s">
        <v>26</v>
      </c>
      <c r="U1112" t="s">
        <v>27</v>
      </c>
    </row>
    <row r="1113" spans="1:21" x14ac:dyDescent="0.3">
      <c r="A1113" t="s">
        <v>2522</v>
      </c>
      <c r="B1113" t="str">
        <f>RIGHT(Table1[[#This Row],[OrderNo]],5)</f>
        <v>45176</v>
      </c>
      <c r="C1113">
        <v>45176001</v>
      </c>
      <c r="D1113">
        <v>1</v>
      </c>
      <c r="E1113" s="2">
        <v>2171.29</v>
      </c>
      <c r="F1113" s="2">
        <v>3578.27</v>
      </c>
      <c r="G1113" s="1">
        <v>43086</v>
      </c>
      <c r="H1113" s="6">
        <f>YEAR(Table1[[#This Row],[OrderDate]])</f>
        <v>2017</v>
      </c>
      <c r="I1113" s="6">
        <f>MONTH(Table1[[#This Row],[OrderDate]])</f>
        <v>12</v>
      </c>
      <c r="J1113" s="1">
        <v>43089</v>
      </c>
      <c r="K1113">
        <v>3</v>
      </c>
      <c r="L1113" t="s">
        <v>2523</v>
      </c>
      <c r="M1113" t="s">
        <v>1628</v>
      </c>
      <c r="N1113" t="s">
        <v>115</v>
      </c>
      <c r="O1113" t="s">
        <v>41</v>
      </c>
      <c r="P1113" t="str">
        <f>UPPER(Table1[[#This Row],[CustomerCountry]])</f>
        <v>UNITED STATES</v>
      </c>
      <c r="Q1113" t="s">
        <v>23</v>
      </c>
      <c r="R1113" t="s">
        <v>24</v>
      </c>
      <c r="S1113" t="s">
        <v>84</v>
      </c>
      <c r="T1113" t="s">
        <v>26</v>
      </c>
      <c r="U1113" t="s">
        <v>27</v>
      </c>
    </row>
    <row r="1114" spans="1:21" x14ac:dyDescent="0.3">
      <c r="A1114" t="s">
        <v>2524</v>
      </c>
      <c r="B1114" t="str">
        <f>RIGHT(Table1[[#This Row],[OrderNo]],5)</f>
        <v>45177</v>
      </c>
      <c r="C1114">
        <v>45177001</v>
      </c>
      <c r="D1114">
        <v>1</v>
      </c>
      <c r="E1114" s="2">
        <v>2171.29</v>
      </c>
      <c r="F1114" s="2">
        <v>3578.27</v>
      </c>
      <c r="G1114" s="1">
        <v>43086</v>
      </c>
      <c r="H1114" s="6">
        <f>YEAR(Table1[[#This Row],[OrderDate]])</f>
        <v>2017</v>
      </c>
      <c r="I1114" s="6">
        <f>MONTH(Table1[[#This Row],[OrderDate]])</f>
        <v>12</v>
      </c>
      <c r="J1114" s="1">
        <v>43090</v>
      </c>
      <c r="K1114">
        <v>4</v>
      </c>
      <c r="L1114" t="s">
        <v>2525</v>
      </c>
      <c r="M1114" t="s">
        <v>302</v>
      </c>
      <c r="N1114" t="s">
        <v>51</v>
      </c>
      <c r="O1114" t="s">
        <v>52</v>
      </c>
      <c r="P1114" t="str">
        <f>UPPER(Table1[[#This Row],[CustomerCountry]])</f>
        <v>AUSTRALIA</v>
      </c>
      <c r="Q1114" t="s">
        <v>23</v>
      </c>
      <c r="R1114" t="s">
        <v>24</v>
      </c>
      <c r="S1114" t="s">
        <v>88</v>
      </c>
      <c r="T1114" t="s">
        <v>26</v>
      </c>
      <c r="U1114" t="s">
        <v>27</v>
      </c>
    </row>
    <row r="1115" spans="1:21" x14ac:dyDescent="0.3">
      <c r="A1115" t="s">
        <v>2526</v>
      </c>
      <c r="B1115" t="str">
        <f>RIGHT(Table1[[#This Row],[OrderNo]],5)</f>
        <v>45178</v>
      </c>
      <c r="C1115">
        <v>45178001</v>
      </c>
      <c r="D1115">
        <v>1</v>
      </c>
      <c r="E1115" s="2">
        <v>1912.15</v>
      </c>
      <c r="F1115" s="2">
        <v>3399.99</v>
      </c>
      <c r="G1115" s="1">
        <v>43086</v>
      </c>
      <c r="H1115" s="6">
        <f>YEAR(Table1[[#This Row],[OrderDate]])</f>
        <v>2017</v>
      </c>
      <c r="I1115" s="6">
        <f>MONTH(Table1[[#This Row],[OrderDate]])</f>
        <v>12</v>
      </c>
      <c r="J1115" s="1">
        <v>43089</v>
      </c>
      <c r="K1115">
        <v>3</v>
      </c>
      <c r="L1115" t="s">
        <v>2527</v>
      </c>
      <c r="M1115" t="s">
        <v>434</v>
      </c>
      <c r="N1115" t="s">
        <v>51</v>
      </c>
      <c r="O1115" t="s">
        <v>52</v>
      </c>
      <c r="P1115" t="str">
        <f>UPPER(Table1[[#This Row],[CustomerCountry]])</f>
        <v>AUSTRALIA</v>
      </c>
      <c r="Q1115" t="s">
        <v>23</v>
      </c>
      <c r="R1115" t="s">
        <v>33</v>
      </c>
      <c r="S1115" t="s">
        <v>194</v>
      </c>
      <c r="T1115" t="s">
        <v>35</v>
      </c>
      <c r="U1115" t="s">
        <v>36</v>
      </c>
    </row>
    <row r="1116" spans="1:21" x14ac:dyDescent="0.3">
      <c r="A1116" t="s">
        <v>2528</v>
      </c>
      <c r="B1116" t="str">
        <f>RIGHT(Table1[[#This Row],[OrderNo]],5)</f>
        <v>45179</v>
      </c>
      <c r="C1116">
        <v>45179001</v>
      </c>
      <c r="D1116">
        <v>1</v>
      </c>
      <c r="E1116" s="2">
        <v>1898.09</v>
      </c>
      <c r="F1116" s="2">
        <v>3374.99</v>
      </c>
      <c r="G1116" s="1">
        <v>43086</v>
      </c>
      <c r="H1116" s="6">
        <f>YEAR(Table1[[#This Row],[OrderDate]])</f>
        <v>2017</v>
      </c>
      <c r="I1116" s="6">
        <f>MONTH(Table1[[#This Row],[OrderDate]])</f>
        <v>12</v>
      </c>
      <c r="J1116" s="1">
        <v>43096</v>
      </c>
      <c r="K1116">
        <v>10</v>
      </c>
      <c r="L1116" t="s">
        <v>2529</v>
      </c>
      <c r="M1116" t="s">
        <v>87</v>
      </c>
      <c r="N1116" t="s">
        <v>51</v>
      </c>
      <c r="O1116" t="s">
        <v>52</v>
      </c>
      <c r="P1116" t="str">
        <f>UPPER(Table1[[#This Row],[CustomerCountry]])</f>
        <v>AUSTRALIA</v>
      </c>
      <c r="Q1116" t="s">
        <v>23</v>
      </c>
      <c r="R1116" t="s">
        <v>33</v>
      </c>
      <c r="S1116" t="s">
        <v>64</v>
      </c>
      <c r="T1116" t="s">
        <v>1</v>
      </c>
      <c r="U1116" t="s">
        <v>36</v>
      </c>
    </row>
    <row r="1117" spans="1:21" x14ac:dyDescent="0.3">
      <c r="A1117" t="s">
        <v>2530</v>
      </c>
      <c r="B1117" t="str">
        <f>RIGHT(Table1[[#This Row],[OrderNo]],5)</f>
        <v>45180</v>
      </c>
      <c r="C1117">
        <v>45180001</v>
      </c>
      <c r="D1117">
        <v>1</v>
      </c>
      <c r="E1117" s="2">
        <v>2171.29</v>
      </c>
      <c r="F1117" s="2">
        <v>3578.27</v>
      </c>
      <c r="G1117" s="1">
        <v>43087</v>
      </c>
      <c r="H1117" s="6">
        <f>YEAR(Table1[[#This Row],[OrderDate]])</f>
        <v>2017</v>
      </c>
      <c r="I1117" s="6">
        <f>MONTH(Table1[[#This Row],[OrderDate]])</f>
        <v>12</v>
      </c>
      <c r="J1117" s="1">
        <v>43097</v>
      </c>
      <c r="K1117">
        <v>10</v>
      </c>
      <c r="L1117" t="s">
        <v>2531</v>
      </c>
      <c r="M1117" t="s">
        <v>757</v>
      </c>
      <c r="N1117" t="s">
        <v>78</v>
      </c>
      <c r="O1117" t="s">
        <v>79</v>
      </c>
      <c r="P1117" t="str">
        <f>UPPER(Table1[[#This Row],[CustomerCountry]])</f>
        <v>UNITED KINGDOM</v>
      </c>
      <c r="Q1117" t="s">
        <v>23</v>
      </c>
      <c r="R1117" t="s">
        <v>24</v>
      </c>
      <c r="S1117" t="s">
        <v>55</v>
      </c>
      <c r="T1117" t="s">
        <v>26</v>
      </c>
      <c r="U1117" t="s">
        <v>27</v>
      </c>
    </row>
    <row r="1118" spans="1:21" x14ac:dyDescent="0.3">
      <c r="A1118" t="s">
        <v>2532</v>
      </c>
      <c r="B1118" t="str">
        <f>RIGHT(Table1[[#This Row],[OrderNo]],5)</f>
        <v>45181</v>
      </c>
      <c r="C1118">
        <v>45181001</v>
      </c>
      <c r="D1118">
        <v>1</v>
      </c>
      <c r="E1118" s="2">
        <v>2171.29</v>
      </c>
      <c r="F1118" s="2">
        <v>3578.27</v>
      </c>
      <c r="G1118" s="1">
        <v>43087</v>
      </c>
      <c r="H1118" s="6">
        <f>YEAR(Table1[[#This Row],[OrderDate]])</f>
        <v>2017</v>
      </c>
      <c r="I1118" s="6">
        <f>MONTH(Table1[[#This Row],[OrderDate]])</f>
        <v>12</v>
      </c>
      <c r="J1118" s="1">
        <v>43094</v>
      </c>
      <c r="K1118">
        <v>7</v>
      </c>
      <c r="L1118" t="s">
        <v>2533</v>
      </c>
      <c r="M1118" t="s">
        <v>826</v>
      </c>
      <c r="N1118" t="s">
        <v>78</v>
      </c>
      <c r="O1118" t="s">
        <v>79</v>
      </c>
      <c r="P1118" t="str">
        <f>UPPER(Table1[[#This Row],[CustomerCountry]])</f>
        <v>UNITED KINGDOM</v>
      </c>
      <c r="Q1118" t="s">
        <v>23</v>
      </c>
      <c r="R1118" t="s">
        <v>24</v>
      </c>
      <c r="S1118" t="s">
        <v>25</v>
      </c>
      <c r="T1118" t="s">
        <v>26</v>
      </c>
      <c r="U1118" t="s">
        <v>27</v>
      </c>
    </row>
    <row r="1119" spans="1:21" x14ac:dyDescent="0.3">
      <c r="A1119" t="s">
        <v>2534</v>
      </c>
      <c r="B1119" t="str">
        <f>RIGHT(Table1[[#This Row],[OrderNo]],5)</f>
        <v>45182</v>
      </c>
      <c r="C1119">
        <v>45182001</v>
      </c>
      <c r="D1119">
        <v>1</v>
      </c>
      <c r="E1119" s="2">
        <v>2171.29</v>
      </c>
      <c r="F1119" s="2">
        <v>3578.27</v>
      </c>
      <c r="G1119" s="1">
        <v>43087</v>
      </c>
      <c r="H1119" s="6">
        <f>YEAR(Table1[[#This Row],[OrderDate]])</f>
        <v>2017</v>
      </c>
      <c r="I1119" s="6">
        <f>MONTH(Table1[[#This Row],[OrderDate]])</f>
        <v>12</v>
      </c>
      <c r="J1119" s="1">
        <v>43089</v>
      </c>
      <c r="K1119">
        <v>2</v>
      </c>
      <c r="L1119" t="s">
        <v>2535</v>
      </c>
      <c r="M1119" t="s">
        <v>747</v>
      </c>
      <c r="N1119" t="s">
        <v>51</v>
      </c>
      <c r="O1119" t="s">
        <v>52</v>
      </c>
      <c r="P1119" t="str">
        <f>UPPER(Table1[[#This Row],[CustomerCountry]])</f>
        <v>AUSTRALIA</v>
      </c>
      <c r="Q1119" t="s">
        <v>23</v>
      </c>
      <c r="R1119" t="s">
        <v>24</v>
      </c>
      <c r="S1119" t="s">
        <v>71</v>
      </c>
      <c r="T1119" t="s">
        <v>26</v>
      </c>
      <c r="U1119" t="s">
        <v>27</v>
      </c>
    </row>
    <row r="1120" spans="1:21" x14ac:dyDescent="0.3">
      <c r="A1120" t="s">
        <v>2536</v>
      </c>
      <c r="B1120" t="str">
        <f>RIGHT(Table1[[#This Row],[OrderNo]],5)</f>
        <v>45183</v>
      </c>
      <c r="C1120">
        <v>45183001</v>
      </c>
      <c r="D1120">
        <v>1</v>
      </c>
      <c r="E1120" s="2">
        <v>413.15</v>
      </c>
      <c r="F1120" s="2">
        <v>699.1</v>
      </c>
      <c r="G1120" s="1">
        <v>43087</v>
      </c>
      <c r="H1120" s="6">
        <f>YEAR(Table1[[#This Row],[OrderDate]])</f>
        <v>2017</v>
      </c>
      <c r="I1120" s="6">
        <f>MONTH(Table1[[#This Row],[OrderDate]])</f>
        <v>12</v>
      </c>
      <c r="J1120" s="1">
        <v>43097</v>
      </c>
      <c r="K1120">
        <v>10</v>
      </c>
      <c r="L1120" t="s">
        <v>2537</v>
      </c>
      <c r="M1120" t="s">
        <v>344</v>
      </c>
      <c r="N1120" t="s">
        <v>106</v>
      </c>
      <c r="O1120" t="s">
        <v>52</v>
      </c>
      <c r="P1120" t="str">
        <f>UPPER(Table1[[#This Row],[CustomerCountry]])</f>
        <v>AUSTRALIA</v>
      </c>
      <c r="Q1120" t="s">
        <v>23</v>
      </c>
      <c r="R1120" t="s">
        <v>24</v>
      </c>
      <c r="S1120" t="s">
        <v>507</v>
      </c>
      <c r="T1120" t="s">
        <v>1</v>
      </c>
      <c r="U1120" t="s">
        <v>47</v>
      </c>
    </row>
    <row r="1121" spans="1:21" x14ac:dyDescent="0.3">
      <c r="A1121" t="s">
        <v>2538</v>
      </c>
      <c r="B1121" t="str">
        <f>RIGHT(Table1[[#This Row],[OrderNo]],5)</f>
        <v>45184</v>
      </c>
      <c r="C1121">
        <v>45184001</v>
      </c>
      <c r="D1121">
        <v>1</v>
      </c>
      <c r="E1121" s="2">
        <v>413.15</v>
      </c>
      <c r="F1121" s="2">
        <v>699.1</v>
      </c>
      <c r="G1121" s="1">
        <v>43087</v>
      </c>
      <c r="H1121" s="6">
        <f>YEAR(Table1[[#This Row],[OrderDate]])</f>
        <v>2017</v>
      </c>
      <c r="I1121" s="6">
        <f>MONTH(Table1[[#This Row],[OrderDate]])</f>
        <v>12</v>
      </c>
      <c r="J1121" s="1">
        <v>43092</v>
      </c>
      <c r="K1121">
        <v>5</v>
      </c>
      <c r="L1121" t="s">
        <v>2539</v>
      </c>
      <c r="M1121" t="s">
        <v>184</v>
      </c>
      <c r="N1121" t="s">
        <v>51</v>
      </c>
      <c r="O1121" t="s">
        <v>52</v>
      </c>
      <c r="P1121" t="str">
        <f>UPPER(Table1[[#This Row],[CustomerCountry]])</f>
        <v>AUSTRALIA</v>
      </c>
      <c r="Q1121" t="s">
        <v>23</v>
      </c>
      <c r="R1121" t="s">
        <v>24</v>
      </c>
      <c r="S1121" t="s">
        <v>671</v>
      </c>
      <c r="T1121" t="s">
        <v>26</v>
      </c>
      <c r="U1121" t="s">
        <v>47</v>
      </c>
    </row>
    <row r="1122" spans="1:21" x14ac:dyDescent="0.3">
      <c r="A1122" t="s">
        <v>2540</v>
      </c>
      <c r="B1122" t="str">
        <f>RIGHT(Table1[[#This Row],[OrderNo]],5)</f>
        <v>45185</v>
      </c>
      <c r="C1122">
        <v>45185001</v>
      </c>
      <c r="D1122">
        <v>1</v>
      </c>
      <c r="E1122" s="2">
        <v>2171.29</v>
      </c>
      <c r="F1122" s="2">
        <v>3578.27</v>
      </c>
      <c r="G1122" s="1">
        <v>43087</v>
      </c>
      <c r="H1122" s="6">
        <f>YEAR(Table1[[#This Row],[OrderDate]])</f>
        <v>2017</v>
      </c>
      <c r="I1122" s="6">
        <f>MONTH(Table1[[#This Row],[OrderDate]])</f>
        <v>12</v>
      </c>
      <c r="J1122" s="1">
        <v>43090</v>
      </c>
      <c r="K1122">
        <v>3</v>
      </c>
      <c r="L1122" t="s">
        <v>2541</v>
      </c>
      <c r="M1122" t="s">
        <v>2310</v>
      </c>
      <c r="N1122" t="s">
        <v>78</v>
      </c>
      <c r="O1122" t="s">
        <v>79</v>
      </c>
      <c r="P1122" t="str">
        <f>UPPER(Table1[[#This Row],[CustomerCountry]])</f>
        <v>UNITED KINGDOM</v>
      </c>
      <c r="Q1122" t="s">
        <v>23</v>
      </c>
      <c r="R1122" t="s">
        <v>24</v>
      </c>
      <c r="S1122" t="s">
        <v>25</v>
      </c>
      <c r="T1122" t="s">
        <v>26</v>
      </c>
      <c r="U1122" t="s">
        <v>27</v>
      </c>
    </row>
    <row r="1123" spans="1:21" x14ac:dyDescent="0.3">
      <c r="A1123" t="s">
        <v>2542</v>
      </c>
      <c r="B1123" t="str">
        <f>RIGHT(Table1[[#This Row],[OrderNo]],5)</f>
        <v>45186</v>
      </c>
      <c r="C1123">
        <v>45186001</v>
      </c>
      <c r="D1123">
        <v>1</v>
      </c>
      <c r="E1123" s="2">
        <v>2171.29</v>
      </c>
      <c r="F1123" s="2">
        <v>3578.27</v>
      </c>
      <c r="G1123" s="1">
        <v>43088</v>
      </c>
      <c r="H1123" s="6">
        <f>YEAR(Table1[[#This Row],[OrderDate]])</f>
        <v>2017</v>
      </c>
      <c r="I1123" s="6">
        <f>MONTH(Table1[[#This Row],[OrderDate]])</f>
        <v>12</v>
      </c>
      <c r="J1123" s="1">
        <v>43094</v>
      </c>
      <c r="K1123">
        <v>6</v>
      </c>
      <c r="L1123" t="s">
        <v>2543</v>
      </c>
      <c r="M1123" t="s">
        <v>547</v>
      </c>
      <c r="N1123" t="s">
        <v>78</v>
      </c>
      <c r="O1123" t="s">
        <v>79</v>
      </c>
      <c r="P1123" t="str">
        <f>UPPER(Table1[[#This Row],[CustomerCountry]])</f>
        <v>UNITED KINGDOM</v>
      </c>
      <c r="Q1123" t="s">
        <v>23</v>
      </c>
      <c r="R1123" t="s">
        <v>24</v>
      </c>
      <c r="S1123" t="s">
        <v>84</v>
      </c>
      <c r="T1123" t="s">
        <v>26</v>
      </c>
      <c r="U1123" t="s">
        <v>27</v>
      </c>
    </row>
    <row r="1124" spans="1:21" x14ac:dyDescent="0.3">
      <c r="A1124" t="s">
        <v>2544</v>
      </c>
      <c r="B1124" t="str">
        <f>RIGHT(Table1[[#This Row],[OrderNo]],5)</f>
        <v>45187</v>
      </c>
      <c r="C1124">
        <v>45187001</v>
      </c>
      <c r="D1124">
        <v>1</v>
      </c>
      <c r="E1124" s="2">
        <v>2171.29</v>
      </c>
      <c r="F1124" s="2">
        <v>3578.27</v>
      </c>
      <c r="G1124" s="1">
        <v>43088</v>
      </c>
      <c r="H1124" s="6">
        <f>YEAR(Table1[[#This Row],[OrderDate]])</f>
        <v>2017</v>
      </c>
      <c r="I1124" s="6">
        <f>MONTH(Table1[[#This Row],[OrderDate]])</f>
        <v>12</v>
      </c>
      <c r="J1124" s="1">
        <v>43098</v>
      </c>
      <c r="K1124">
        <v>10</v>
      </c>
      <c r="L1124" t="s">
        <v>2545</v>
      </c>
      <c r="M1124" t="s">
        <v>190</v>
      </c>
      <c r="N1124" t="s">
        <v>78</v>
      </c>
      <c r="O1124" t="s">
        <v>79</v>
      </c>
      <c r="P1124" t="str">
        <f>UPPER(Table1[[#This Row],[CustomerCountry]])</f>
        <v>UNITED KINGDOM</v>
      </c>
      <c r="Q1124" t="s">
        <v>23</v>
      </c>
      <c r="R1124" t="s">
        <v>24</v>
      </c>
      <c r="S1124" t="s">
        <v>25</v>
      </c>
      <c r="T1124" t="s">
        <v>26</v>
      </c>
      <c r="U1124" t="s">
        <v>27</v>
      </c>
    </row>
    <row r="1125" spans="1:21" x14ac:dyDescent="0.3">
      <c r="A1125" t="s">
        <v>2546</v>
      </c>
      <c r="B1125" t="str">
        <f>RIGHT(Table1[[#This Row],[OrderNo]],5)</f>
        <v>45188</v>
      </c>
      <c r="C1125">
        <v>45188001</v>
      </c>
      <c r="D1125">
        <v>1</v>
      </c>
      <c r="E1125" s="2">
        <v>2171.29</v>
      </c>
      <c r="F1125" s="2">
        <v>3578.27</v>
      </c>
      <c r="G1125" s="1">
        <v>43088</v>
      </c>
      <c r="H1125" s="6">
        <f>YEAR(Table1[[#This Row],[OrderDate]])</f>
        <v>2017</v>
      </c>
      <c r="I1125" s="6">
        <f>MONTH(Table1[[#This Row],[OrderDate]])</f>
        <v>12</v>
      </c>
      <c r="J1125" s="1">
        <v>43098</v>
      </c>
      <c r="K1125">
        <v>10</v>
      </c>
      <c r="L1125" t="s">
        <v>2547</v>
      </c>
      <c r="M1125" t="s">
        <v>550</v>
      </c>
      <c r="N1125" t="s">
        <v>78</v>
      </c>
      <c r="O1125" t="s">
        <v>79</v>
      </c>
      <c r="P1125" t="str">
        <f>UPPER(Table1[[#This Row],[CustomerCountry]])</f>
        <v>UNITED KINGDOM</v>
      </c>
      <c r="Q1125" t="s">
        <v>23</v>
      </c>
      <c r="R1125" t="s">
        <v>24</v>
      </c>
      <c r="S1125" t="s">
        <v>55</v>
      </c>
      <c r="T1125" t="s">
        <v>26</v>
      </c>
      <c r="U1125" t="s">
        <v>27</v>
      </c>
    </row>
    <row r="1126" spans="1:21" x14ac:dyDescent="0.3">
      <c r="A1126" t="s">
        <v>2548</v>
      </c>
      <c r="B1126" t="str">
        <f>RIGHT(Table1[[#This Row],[OrderNo]],5)</f>
        <v>45189</v>
      </c>
      <c r="C1126">
        <v>45189001</v>
      </c>
      <c r="D1126">
        <v>1</v>
      </c>
      <c r="E1126" s="2">
        <v>2171.29</v>
      </c>
      <c r="F1126" s="2">
        <v>3578.27</v>
      </c>
      <c r="G1126" s="1">
        <v>43088</v>
      </c>
      <c r="H1126" s="6">
        <f>YEAR(Table1[[#This Row],[OrderDate]])</f>
        <v>2017</v>
      </c>
      <c r="I1126" s="6">
        <f>MONTH(Table1[[#This Row],[OrderDate]])</f>
        <v>12</v>
      </c>
      <c r="J1126" s="1">
        <v>43092</v>
      </c>
      <c r="K1126">
        <v>4</v>
      </c>
      <c r="L1126" t="s">
        <v>2549</v>
      </c>
      <c r="M1126" t="s">
        <v>225</v>
      </c>
      <c r="N1126" t="s">
        <v>115</v>
      </c>
      <c r="O1126" t="s">
        <v>41</v>
      </c>
      <c r="P1126" t="str">
        <f>UPPER(Table1[[#This Row],[CustomerCountry]])</f>
        <v>UNITED STATES</v>
      </c>
      <c r="Q1126" t="s">
        <v>23</v>
      </c>
      <c r="R1126" t="s">
        <v>24</v>
      </c>
      <c r="S1126" t="s">
        <v>25</v>
      </c>
      <c r="T1126" t="s">
        <v>26</v>
      </c>
      <c r="U1126" t="s">
        <v>27</v>
      </c>
    </row>
    <row r="1127" spans="1:21" x14ac:dyDescent="0.3">
      <c r="A1127" t="s">
        <v>2550</v>
      </c>
      <c r="B1127" t="str">
        <f>RIGHT(Table1[[#This Row],[OrderNo]],5)</f>
        <v>45190</v>
      </c>
      <c r="C1127">
        <v>45190001</v>
      </c>
      <c r="D1127">
        <v>1</v>
      </c>
      <c r="E1127" s="2">
        <v>2171.29</v>
      </c>
      <c r="F1127" s="2">
        <v>3578.27</v>
      </c>
      <c r="G1127" s="1">
        <v>43088</v>
      </c>
      <c r="H1127" s="6">
        <f>YEAR(Table1[[#This Row],[OrderDate]])</f>
        <v>2017</v>
      </c>
      <c r="I1127" s="6">
        <f>MONTH(Table1[[#This Row],[OrderDate]])</f>
        <v>12</v>
      </c>
      <c r="J1127" s="1">
        <v>43095</v>
      </c>
      <c r="K1127">
        <v>7</v>
      </c>
      <c r="L1127" t="s">
        <v>2551</v>
      </c>
      <c r="M1127" t="s">
        <v>299</v>
      </c>
      <c r="N1127" t="s">
        <v>63</v>
      </c>
      <c r="O1127" t="s">
        <v>52</v>
      </c>
      <c r="P1127" t="str">
        <f>UPPER(Table1[[#This Row],[CustomerCountry]])</f>
        <v>AUSTRALIA</v>
      </c>
      <c r="Q1127" t="s">
        <v>23</v>
      </c>
      <c r="R1127" t="s">
        <v>24</v>
      </c>
      <c r="S1127" t="s">
        <v>84</v>
      </c>
      <c r="T1127" t="s">
        <v>26</v>
      </c>
      <c r="U1127" t="s">
        <v>27</v>
      </c>
    </row>
    <row r="1128" spans="1:21" x14ac:dyDescent="0.3">
      <c r="A1128" t="s">
        <v>2552</v>
      </c>
      <c r="B1128" t="str">
        <f>RIGHT(Table1[[#This Row],[OrderNo]],5)</f>
        <v>45191</v>
      </c>
      <c r="C1128">
        <v>45191001</v>
      </c>
      <c r="D1128">
        <v>1</v>
      </c>
      <c r="E1128" s="2">
        <v>413.15</v>
      </c>
      <c r="F1128" s="2">
        <v>699.1</v>
      </c>
      <c r="G1128" s="1">
        <v>43088</v>
      </c>
      <c r="H1128" s="6">
        <f>YEAR(Table1[[#This Row],[OrderDate]])</f>
        <v>2017</v>
      </c>
      <c r="I1128" s="6">
        <f>MONTH(Table1[[#This Row],[OrderDate]])</f>
        <v>12</v>
      </c>
      <c r="J1128" s="1">
        <v>43090</v>
      </c>
      <c r="K1128">
        <v>2</v>
      </c>
      <c r="L1128" t="s">
        <v>2553</v>
      </c>
      <c r="M1128" t="s">
        <v>895</v>
      </c>
      <c r="N1128" t="s">
        <v>40</v>
      </c>
      <c r="O1128" t="s">
        <v>41</v>
      </c>
      <c r="P1128" t="str">
        <f>UPPER(Table1[[#This Row],[CustomerCountry]])</f>
        <v>UNITED STATES</v>
      </c>
      <c r="Q1128" t="s">
        <v>23</v>
      </c>
      <c r="R1128" t="s">
        <v>24</v>
      </c>
      <c r="S1128" t="s">
        <v>364</v>
      </c>
      <c r="T1128" t="s">
        <v>26</v>
      </c>
      <c r="U1128" t="s">
        <v>47</v>
      </c>
    </row>
    <row r="1129" spans="1:21" x14ac:dyDescent="0.3">
      <c r="A1129" t="s">
        <v>2554</v>
      </c>
      <c r="B1129" t="str">
        <f>RIGHT(Table1[[#This Row],[OrderNo]],5)</f>
        <v>45192</v>
      </c>
      <c r="C1129">
        <v>45192001</v>
      </c>
      <c r="D1129">
        <v>1</v>
      </c>
      <c r="E1129" s="2">
        <v>2171.29</v>
      </c>
      <c r="F1129" s="2">
        <v>3578.27</v>
      </c>
      <c r="G1129" s="1">
        <v>43089</v>
      </c>
      <c r="H1129" s="6">
        <f>YEAR(Table1[[#This Row],[OrderDate]])</f>
        <v>2017</v>
      </c>
      <c r="I1129" s="6">
        <f>MONTH(Table1[[#This Row],[OrderDate]])</f>
        <v>12</v>
      </c>
      <c r="J1129" s="1">
        <v>43098</v>
      </c>
      <c r="K1129">
        <v>9</v>
      </c>
      <c r="L1129" t="s">
        <v>2555</v>
      </c>
      <c r="M1129" t="s">
        <v>1269</v>
      </c>
      <c r="N1129" t="s">
        <v>78</v>
      </c>
      <c r="O1129" t="s">
        <v>79</v>
      </c>
      <c r="P1129" t="str">
        <f>UPPER(Table1[[#This Row],[CustomerCountry]])</f>
        <v>UNITED KINGDOM</v>
      </c>
      <c r="Q1129" t="s">
        <v>23</v>
      </c>
      <c r="R1129" t="s">
        <v>24</v>
      </c>
      <c r="S1129" t="s">
        <v>88</v>
      </c>
      <c r="T1129" t="s">
        <v>26</v>
      </c>
      <c r="U1129" t="s">
        <v>27</v>
      </c>
    </row>
    <row r="1130" spans="1:21" x14ac:dyDescent="0.3">
      <c r="A1130" t="s">
        <v>2556</v>
      </c>
      <c r="B1130" t="str">
        <f>RIGHT(Table1[[#This Row],[OrderNo]],5)</f>
        <v>45193</v>
      </c>
      <c r="C1130">
        <v>45193001</v>
      </c>
      <c r="D1130">
        <v>1</v>
      </c>
      <c r="E1130" s="2">
        <v>2171.29</v>
      </c>
      <c r="F1130" s="2">
        <v>3578.27</v>
      </c>
      <c r="G1130" s="1">
        <v>43089</v>
      </c>
      <c r="H1130" s="6">
        <f>YEAR(Table1[[#This Row],[OrderDate]])</f>
        <v>2017</v>
      </c>
      <c r="I1130" s="6">
        <f>MONTH(Table1[[#This Row],[OrderDate]])</f>
        <v>12</v>
      </c>
      <c r="J1130" s="1">
        <v>43094</v>
      </c>
      <c r="K1130">
        <v>5</v>
      </c>
      <c r="L1130" t="s">
        <v>2557</v>
      </c>
      <c r="M1130" t="s">
        <v>447</v>
      </c>
      <c r="N1130" t="s">
        <v>22</v>
      </c>
      <c r="O1130" t="s">
        <v>0</v>
      </c>
      <c r="P1130" t="str">
        <f>UPPER(Table1[[#This Row],[CustomerCountry]])</f>
        <v>CANADA</v>
      </c>
      <c r="Q1130" t="s">
        <v>23</v>
      </c>
      <c r="R1130" t="s">
        <v>24</v>
      </c>
      <c r="S1130" t="s">
        <v>25</v>
      </c>
      <c r="T1130" t="s">
        <v>26</v>
      </c>
      <c r="U1130" t="s">
        <v>27</v>
      </c>
    </row>
    <row r="1131" spans="1:21" x14ac:dyDescent="0.3">
      <c r="A1131" t="s">
        <v>2558</v>
      </c>
      <c r="B1131" t="str">
        <f>RIGHT(Table1[[#This Row],[OrderNo]],5)</f>
        <v>45194</v>
      </c>
      <c r="C1131">
        <v>45194001</v>
      </c>
      <c r="D1131">
        <v>1</v>
      </c>
      <c r="E1131" s="2">
        <v>2171.29</v>
      </c>
      <c r="F1131" s="2">
        <v>3578.27</v>
      </c>
      <c r="G1131" s="1">
        <v>43089</v>
      </c>
      <c r="H1131" s="6">
        <f>YEAR(Table1[[#This Row],[OrderDate]])</f>
        <v>2017</v>
      </c>
      <c r="I1131" s="6">
        <f>MONTH(Table1[[#This Row],[OrderDate]])</f>
        <v>12</v>
      </c>
      <c r="J1131" s="1">
        <v>43091</v>
      </c>
      <c r="K1131">
        <v>2</v>
      </c>
      <c r="L1131" t="s">
        <v>2559</v>
      </c>
      <c r="M1131" t="s">
        <v>1720</v>
      </c>
      <c r="N1131" t="s">
        <v>45</v>
      </c>
      <c r="O1131" t="s">
        <v>41</v>
      </c>
      <c r="P1131" t="str">
        <f>UPPER(Table1[[#This Row],[CustomerCountry]])</f>
        <v>UNITED STATES</v>
      </c>
      <c r="Q1131" t="s">
        <v>23</v>
      </c>
      <c r="R1131" t="s">
        <v>24</v>
      </c>
      <c r="S1131" t="s">
        <v>84</v>
      </c>
      <c r="T1131" t="s">
        <v>26</v>
      </c>
      <c r="U1131" t="s">
        <v>27</v>
      </c>
    </row>
    <row r="1132" spans="1:21" x14ac:dyDescent="0.3">
      <c r="A1132" t="s">
        <v>2560</v>
      </c>
      <c r="B1132" t="str">
        <f>RIGHT(Table1[[#This Row],[OrderNo]],5)</f>
        <v>45195</v>
      </c>
      <c r="C1132">
        <v>45195001</v>
      </c>
      <c r="D1132">
        <v>1</v>
      </c>
      <c r="E1132" s="2">
        <v>2171.29</v>
      </c>
      <c r="F1132" s="2">
        <v>3578.27</v>
      </c>
      <c r="G1132" s="1">
        <v>43089</v>
      </c>
      <c r="H1132" s="6">
        <f>YEAR(Table1[[#This Row],[OrderDate]])</f>
        <v>2017</v>
      </c>
      <c r="I1132" s="6">
        <f>MONTH(Table1[[#This Row],[OrderDate]])</f>
        <v>12</v>
      </c>
      <c r="J1132" s="1">
        <v>43096</v>
      </c>
      <c r="K1132">
        <v>7</v>
      </c>
      <c r="L1132" t="s">
        <v>2561</v>
      </c>
      <c r="M1132" t="s">
        <v>58</v>
      </c>
      <c r="N1132" t="s">
        <v>59</v>
      </c>
      <c r="O1132" t="s">
        <v>52</v>
      </c>
      <c r="P1132" t="str">
        <f>UPPER(Table1[[#This Row],[CustomerCountry]])</f>
        <v>AUSTRALIA</v>
      </c>
      <c r="Q1132" t="s">
        <v>23</v>
      </c>
      <c r="R1132" t="s">
        <v>24</v>
      </c>
      <c r="S1132" t="s">
        <v>84</v>
      </c>
      <c r="T1132" t="s">
        <v>26</v>
      </c>
      <c r="U1132" t="s">
        <v>27</v>
      </c>
    </row>
    <row r="1133" spans="1:21" x14ac:dyDescent="0.3">
      <c r="A1133" t="s">
        <v>2562</v>
      </c>
      <c r="B1133" t="str">
        <f>RIGHT(Table1[[#This Row],[OrderNo]],5)</f>
        <v>45196</v>
      </c>
      <c r="C1133">
        <v>45196001</v>
      </c>
      <c r="D1133">
        <v>1</v>
      </c>
      <c r="E1133" s="2">
        <v>2171.29</v>
      </c>
      <c r="F1133" s="2">
        <v>3578.27</v>
      </c>
      <c r="G1133" s="1">
        <v>43089</v>
      </c>
      <c r="H1133" s="6">
        <f>YEAR(Table1[[#This Row],[OrderDate]])</f>
        <v>2017</v>
      </c>
      <c r="I1133" s="6">
        <f>MONTH(Table1[[#This Row],[OrderDate]])</f>
        <v>12</v>
      </c>
      <c r="J1133" s="1">
        <v>43098</v>
      </c>
      <c r="K1133">
        <v>9</v>
      </c>
      <c r="L1133" t="s">
        <v>2563</v>
      </c>
      <c r="M1133" t="s">
        <v>528</v>
      </c>
      <c r="N1133" t="s">
        <v>106</v>
      </c>
      <c r="O1133" t="s">
        <v>52</v>
      </c>
      <c r="P1133" t="str">
        <f>UPPER(Table1[[#This Row],[CustomerCountry]])</f>
        <v>AUSTRALIA</v>
      </c>
      <c r="Q1133" t="s">
        <v>23</v>
      </c>
      <c r="R1133" t="s">
        <v>24</v>
      </c>
      <c r="S1133" t="s">
        <v>55</v>
      </c>
      <c r="T1133" t="s">
        <v>26</v>
      </c>
      <c r="U1133" t="s">
        <v>27</v>
      </c>
    </row>
    <row r="1134" spans="1:21" x14ac:dyDescent="0.3">
      <c r="A1134" t="s">
        <v>2564</v>
      </c>
      <c r="B1134" t="str">
        <f>RIGHT(Table1[[#This Row],[OrderNo]],5)</f>
        <v>45197</v>
      </c>
      <c r="C1134">
        <v>45197001</v>
      </c>
      <c r="D1134">
        <v>1</v>
      </c>
      <c r="E1134" s="2">
        <v>2171.29</v>
      </c>
      <c r="F1134" s="2">
        <v>3578.27</v>
      </c>
      <c r="G1134" s="1">
        <v>43089</v>
      </c>
      <c r="H1134" s="6">
        <f>YEAR(Table1[[#This Row],[OrderDate]])</f>
        <v>2017</v>
      </c>
      <c r="I1134" s="6">
        <f>MONTH(Table1[[#This Row],[OrderDate]])</f>
        <v>12</v>
      </c>
      <c r="J1134" s="1">
        <v>43099</v>
      </c>
      <c r="K1134">
        <v>10</v>
      </c>
      <c r="L1134" t="s">
        <v>2565</v>
      </c>
      <c r="M1134" t="s">
        <v>105</v>
      </c>
      <c r="N1134" t="s">
        <v>106</v>
      </c>
      <c r="O1134" t="s">
        <v>52</v>
      </c>
      <c r="P1134" t="str">
        <f>UPPER(Table1[[#This Row],[CustomerCountry]])</f>
        <v>AUSTRALIA</v>
      </c>
      <c r="Q1134" t="s">
        <v>23</v>
      </c>
      <c r="R1134" t="s">
        <v>24</v>
      </c>
      <c r="S1134" t="s">
        <v>88</v>
      </c>
      <c r="T1134" t="s">
        <v>26</v>
      </c>
      <c r="U1134" t="s">
        <v>27</v>
      </c>
    </row>
    <row r="1135" spans="1:21" x14ac:dyDescent="0.3">
      <c r="A1135" t="s">
        <v>2566</v>
      </c>
      <c r="B1135" t="str">
        <f>RIGHT(Table1[[#This Row],[OrderNo]],5)</f>
        <v>45198</v>
      </c>
      <c r="C1135">
        <v>45198001</v>
      </c>
      <c r="D1135">
        <v>1</v>
      </c>
      <c r="E1135" s="2">
        <v>2171.29</v>
      </c>
      <c r="F1135" s="2">
        <v>3578.27</v>
      </c>
      <c r="G1135" s="1">
        <v>43090</v>
      </c>
      <c r="H1135" s="6">
        <f>YEAR(Table1[[#This Row],[OrderDate]])</f>
        <v>2017</v>
      </c>
      <c r="I1135" s="6">
        <f>MONTH(Table1[[#This Row],[OrderDate]])</f>
        <v>12</v>
      </c>
      <c r="J1135" s="1">
        <v>43097</v>
      </c>
      <c r="K1135">
        <v>7</v>
      </c>
      <c r="L1135" t="s">
        <v>2567</v>
      </c>
      <c r="M1135" t="s">
        <v>757</v>
      </c>
      <c r="N1135" t="s">
        <v>78</v>
      </c>
      <c r="O1135" t="s">
        <v>79</v>
      </c>
      <c r="P1135" t="str">
        <f>UPPER(Table1[[#This Row],[CustomerCountry]])</f>
        <v>UNITED KINGDOM</v>
      </c>
      <c r="Q1135" t="s">
        <v>23</v>
      </c>
      <c r="R1135" t="s">
        <v>24</v>
      </c>
      <c r="S1135" t="s">
        <v>84</v>
      </c>
      <c r="T1135" t="s">
        <v>26</v>
      </c>
      <c r="U1135" t="s">
        <v>27</v>
      </c>
    </row>
    <row r="1136" spans="1:21" x14ac:dyDescent="0.3">
      <c r="A1136" t="s">
        <v>2568</v>
      </c>
      <c r="B1136" t="str">
        <f>RIGHT(Table1[[#This Row],[OrderNo]],5)</f>
        <v>45199</v>
      </c>
      <c r="C1136">
        <v>45199001</v>
      </c>
      <c r="D1136">
        <v>1</v>
      </c>
      <c r="E1136" s="2">
        <v>1912.15</v>
      </c>
      <c r="F1136" s="2">
        <v>3399.99</v>
      </c>
      <c r="G1136" s="1">
        <v>43090</v>
      </c>
      <c r="H1136" s="6">
        <f>YEAR(Table1[[#This Row],[OrderDate]])</f>
        <v>2017</v>
      </c>
      <c r="I1136" s="6">
        <f>MONTH(Table1[[#This Row],[OrderDate]])</f>
        <v>12</v>
      </c>
      <c r="J1136" s="1">
        <v>43095</v>
      </c>
      <c r="K1136">
        <v>5</v>
      </c>
      <c r="L1136" t="s">
        <v>2569</v>
      </c>
      <c r="M1136" t="s">
        <v>777</v>
      </c>
      <c r="N1136" t="s">
        <v>777</v>
      </c>
      <c r="O1136" t="s">
        <v>96</v>
      </c>
      <c r="P1136" t="str">
        <f>UPPER(Table1[[#This Row],[CustomerCountry]])</f>
        <v>GERMANY</v>
      </c>
      <c r="Q1136" t="s">
        <v>23</v>
      </c>
      <c r="R1136" t="s">
        <v>33</v>
      </c>
      <c r="S1136" t="s">
        <v>34</v>
      </c>
      <c r="T1136" t="s">
        <v>35</v>
      </c>
      <c r="U1136" t="s">
        <v>36</v>
      </c>
    </row>
    <row r="1137" spans="1:21" x14ac:dyDescent="0.3">
      <c r="A1137" t="s">
        <v>2570</v>
      </c>
      <c r="B1137" t="str">
        <f>RIGHT(Table1[[#This Row],[OrderNo]],5)</f>
        <v>45200</v>
      </c>
      <c r="C1137">
        <v>45200001</v>
      </c>
      <c r="D1137">
        <v>1</v>
      </c>
      <c r="E1137" s="2">
        <v>2171.29</v>
      </c>
      <c r="F1137" s="2">
        <v>3578.27</v>
      </c>
      <c r="G1137" s="1">
        <v>43090</v>
      </c>
      <c r="H1137" s="6">
        <f>YEAR(Table1[[#This Row],[OrderDate]])</f>
        <v>2017</v>
      </c>
      <c r="I1137" s="6">
        <f>MONTH(Table1[[#This Row],[OrderDate]])</f>
        <v>12</v>
      </c>
      <c r="J1137" s="1">
        <v>43097</v>
      </c>
      <c r="K1137">
        <v>7</v>
      </c>
      <c r="L1137" t="s">
        <v>2571</v>
      </c>
      <c r="M1137" t="s">
        <v>987</v>
      </c>
      <c r="N1137" t="s">
        <v>45</v>
      </c>
      <c r="O1137" t="s">
        <v>41</v>
      </c>
      <c r="P1137" t="str">
        <f>UPPER(Table1[[#This Row],[CustomerCountry]])</f>
        <v>UNITED STATES</v>
      </c>
      <c r="Q1137" t="s">
        <v>23</v>
      </c>
      <c r="R1137" t="s">
        <v>24</v>
      </c>
      <c r="S1137" t="s">
        <v>55</v>
      </c>
      <c r="T1137" t="s">
        <v>26</v>
      </c>
      <c r="U1137" t="s">
        <v>27</v>
      </c>
    </row>
    <row r="1138" spans="1:21" x14ac:dyDescent="0.3">
      <c r="A1138" t="s">
        <v>2572</v>
      </c>
      <c r="B1138" t="str">
        <f>RIGHT(Table1[[#This Row],[OrderNo]],5)</f>
        <v>45201</v>
      </c>
      <c r="C1138">
        <v>45201001</v>
      </c>
      <c r="D1138">
        <v>1</v>
      </c>
      <c r="E1138" s="2">
        <v>2171.29</v>
      </c>
      <c r="F1138" s="2">
        <v>3578.27</v>
      </c>
      <c r="G1138" s="1">
        <v>43090</v>
      </c>
      <c r="H1138" s="6">
        <f>YEAR(Table1[[#This Row],[OrderDate]])</f>
        <v>2017</v>
      </c>
      <c r="I1138" s="6">
        <f>MONTH(Table1[[#This Row],[OrderDate]])</f>
        <v>12</v>
      </c>
      <c r="J1138" s="1">
        <v>43100</v>
      </c>
      <c r="K1138">
        <v>10</v>
      </c>
      <c r="L1138" t="s">
        <v>2573</v>
      </c>
      <c r="M1138" t="s">
        <v>568</v>
      </c>
      <c r="N1138" t="s">
        <v>45</v>
      </c>
      <c r="O1138" t="s">
        <v>41</v>
      </c>
      <c r="P1138" t="str">
        <f>UPPER(Table1[[#This Row],[CustomerCountry]])</f>
        <v>UNITED STATES</v>
      </c>
      <c r="Q1138" t="s">
        <v>23</v>
      </c>
      <c r="R1138" t="s">
        <v>24</v>
      </c>
      <c r="S1138" t="s">
        <v>71</v>
      </c>
      <c r="T1138" t="s">
        <v>26</v>
      </c>
      <c r="U1138" t="s">
        <v>27</v>
      </c>
    </row>
    <row r="1139" spans="1:21" x14ac:dyDescent="0.3">
      <c r="A1139" t="s">
        <v>2574</v>
      </c>
      <c r="B1139" t="str">
        <f>RIGHT(Table1[[#This Row],[OrderNo]],5)</f>
        <v>45202</v>
      </c>
      <c r="C1139">
        <v>45202001</v>
      </c>
      <c r="D1139">
        <v>1</v>
      </c>
      <c r="E1139" s="2">
        <v>2171.29</v>
      </c>
      <c r="F1139" s="2">
        <v>3578.27</v>
      </c>
      <c r="G1139" s="1">
        <v>43090</v>
      </c>
      <c r="H1139" s="6">
        <f>YEAR(Table1[[#This Row],[OrderDate]])</f>
        <v>2017</v>
      </c>
      <c r="I1139" s="6">
        <f>MONTH(Table1[[#This Row],[OrderDate]])</f>
        <v>12</v>
      </c>
      <c r="J1139" s="1">
        <v>43094</v>
      </c>
      <c r="K1139">
        <v>4</v>
      </c>
      <c r="L1139" t="s">
        <v>2575</v>
      </c>
      <c r="M1139" t="s">
        <v>105</v>
      </c>
      <c r="N1139" t="s">
        <v>106</v>
      </c>
      <c r="O1139" t="s">
        <v>52</v>
      </c>
      <c r="P1139" t="str">
        <f>UPPER(Table1[[#This Row],[CustomerCountry]])</f>
        <v>AUSTRALIA</v>
      </c>
      <c r="Q1139" t="s">
        <v>23</v>
      </c>
      <c r="R1139" t="s">
        <v>24</v>
      </c>
      <c r="S1139" t="s">
        <v>88</v>
      </c>
      <c r="T1139" t="s">
        <v>26</v>
      </c>
      <c r="U1139" t="s">
        <v>27</v>
      </c>
    </row>
    <row r="1140" spans="1:21" x14ac:dyDescent="0.3">
      <c r="A1140" t="s">
        <v>2576</v>
      </c>
      <c r="B1140" t="str">
        <f>RIGHT(Table1[[#This Row],[OrderNo]],5)</f>
        <v>45203</v>
      </c>
      <c r="C1140">
        <v>45203001</v>
      </c>
      <c r="D1140">
        <v>1</v>
      </c>
      <c r="E1140" s="2">
        <v>2171.29</v>
      </c>
      <c r="F1140" s="2">
        <v>3578.27</v>
      </c>
      <c r="G1140" s="1">
        <v>43090</v>
      </c>
      <c r="H1140" s="6">
        <f>YEAR(Table1[[#This Row],[OrderDate]])</f>
        <v>2017</v>
      </c>
      <c r="I1140" s="6">
        <f>MONTH(Table1[[#This Row],[OrderDate]])</f>
        <v>12</v>
      </c>
      <c r="J1140" s="1">
        <v>43100</v>
      </c>
      <c r="K1140">
        <v>10</v>
      </c>
      <c r="L1140" t="s">
        <v>2577</v>
      </c>
      <c r="M1140" t="s">
        <v>62</v>
      </c>
      <c r="N1140" t="s">
        <v>63</v>
      </c>
      <c r="O1140" t="s">
        <v>52</v>
      </c>
      <c r="P1140" t="str">
        <f>UPPER(Table1[[#This Row],[CustomerCountry]])</f>
        <v>AUSTRALIA</v>
      </c>
      <c r="Q1140" t="s">
        <v>23</v>
      </c>
      <c r="R1140" t="s">
        <v>24</v>
      </c>
      <c r="S1140" t="s">
        <v>88</v>
      </c>
      <c r="T1140" t="s">
        <v>26</v>
      </c>
      <c r="U1140" t="s">
        <v>27</v>
      </c>
    </row>
    <row r="1141" spans="1:21" x14ac:dyDescent="0.3">
      <c r="A1141" t="s">
        <v>2578</v>
      </c>
      <c r="B1141" t="str">
        <f>RIGHT(Table1[[#This Row],[OrderNo]],5)</f>
        <v>45204</v>
      </c>
      <c r="C1141">
        <v>45204001</v>
      </c>
      <c r="D1141">
        <v>1</v>
      </c>
      <c r="E1141" s="2">
        <v>1912.15</v>
      </c>
      <c r="F1141" s="2">
        <v>3399.99</v>
      </c>
      <c r="G1141" s="1">
        <v>43090</v>
      </c>
      <c r="H1141" s="6">
        <f>YEAR(Table1[[#This Row],[OrderDate]])</f>
        <v>2017</v>
      </c>
      <c r="I1141" s="6">
        <f>MONTH(Table1[[#This Row],[OrderDate]])</f>
        <v>12</v>
      </c>
      <c r="J1141" s="1">
        <v>43095</v>
      </c>
      <c r="K1141">
        <v>5</v>
      </c>
      <c r="L1141" t="s">
        <v>2579</v>
      </c>
      <c r="M1141" t="s">
        <v>256</v>
      </c>
      <c r="N1141" t="s">
        <v>106</v>
      </c>
      <c r="O1141" t="s">
        <v>52</v>
      </c>
      <c r="P1141" t="str">
        <f>UPPER(Table1[[#This Row],[CustomerCountry]])</f>
        <v>AUSTRALIA</v>
      </c>
      <c r="Q1141" t="s">
        <v>23</v>
      </c>
      <c r="R1141" t="s">
        <v>33</v>
      </c>
      <c r="S1141" t="s">
        <v>287</v>
      </c>
      <c r="T1141" t="s">
        <v>35</v>
      </c>
      <c r="U1141" t="s">
        <v>36</v>
      </c>
    </row>
    <row r="1142" spans="1:21" x14ac:dyDescent="0.3">
      <c r="A1142" t="s">
        <v>2580</v>
      </c>
      <c r="B1142" t="str">
        <f>RIGHT(Table1[[#This Row],[OrderNo]],5)</f>
        <v>45205</v>
      </c>
      <c r="C1142">
        <v>45205001</v>
      </c>
      <c r="D1142">
        <v>1</v>
      </c>
      <c r="E1142" s="2">
        <v>1912.15</v>
      </c>
      <c r="F1142" s="2">
        <v>3399.99</v>
      </c>
      <c r="G1142" s="1">
        <v>43091</v>
      </c>
      <c r="H1142" s="6">
        <f>YEAR(Table1[[#This Row],[OrderDate]])</f>
        <v>2017</v>
      </c>
      <c r="I1142" s="6">
        <f>MONTH(Table1[[#This Row],[OrderDate]])</f>
        <v>12</v>
      </c>
      <c r="J1142" s="1">
        <v>43095</v>
      </c>
      <c r="K1142">
        <v>4</v>
      </c>
      <c r="L1142" t="s">
        <v>2581</v>
      </c>
      <c r="M1142" t="s">
        <v>1595</v>
      </c>
      <c r="N1142" t="s">
        <v>31</v>
      </c>
      <c r="O1142" t="s">
        <v>32</v>
      </c>
      <c r="P1142" t="str">
        <f>UPPER(Table1[[#This Row],[CustomerCountry]])</f>
        <v>FRANCE</v>
      </c>
      <c r="Q1142" t="s">
        <v>23</v>
      </c>
      <c r="R1142" t="s">
        <v>33</v>
      </c>
      <c r="S1142" t="s">
        <v>67</v>
      </c>
      <c r="T1142" t="s">
        <v>35</v>
      </c>
      <c r="U1142" t="s">
        <v>36</v>
      </c>
    </row>
    <row r="1143" spans="1:21" x14ac:dyDescent="0.3">
      <c r="A1143" t="s">
        <v>2582</v>
      </c>
      <c r="B1143" t="str">
        <f>RIGHT(Table1[[#This Row],[OrderNo]],5)</f>
        <v>45206</v>
      </c>
      <c r="C1143">
        <v>45206001</v>
      </c>
      <c r="D1143">
        <v>1</v>
      </c>
      <c r="E1143" s="2">
        <v>2171.29</v>
      </c>
      <c r="F1143" s="2">
        <v>3578.27</v>
      </c>
      <c r="G1143" s="1">
        <v>43091</v>
      </c>
      <c r="H1143" s="6">
        <f>YEAR(Table1[[#This Row],[OrderDate]])</f>
        <v>2017</v>
      </c>
      <c r="I1143" s="6">
        <f>MONTH(Table1[[#This Row],[OrderDate]])</f>
        <v>12</v>
      </c>
      <c r="J1143" s="1">
        <v>43099</v>
      </c>
      <c r="K1143">
        <v>8</v>
      </c>
      <c r="L1143" t="s">
        <v>2583</v>
      </c>
      <c r="M1143" t="s">
        <v>1154</v>
      </c>
      <c r="N1143" t="s">
        <v>1155</v>
      </c>
      <c r="O1143" t="s">
        <v>32</v>
      </c>
      <c r="P1143" t="str">
        <f>UPPER(Table1[[#This Row],[CustomerCountry]])</f>
        <v>FRANCE</v>
      </c>
      <c r="Q1143" t="s">
        <v>23</v>
      </c>
      <c r="R1143" t="s">
        <v>24</v>
      </c>
      <c r="S1143" t="s">
        <v>84</v>
      </c>
      <c r="T1143" t="s">
        <v>26</v>
      </c>
      <c r="U1143" t="s">
        <v>27</v>
      </c>
    </row>
    <row r="1144" spans="1:21" x14ac:dyDescent="0.3">
      <c r="A1144" t="s">
        <v>2584</v>
      </c>
      <c r="B1144" t="str">
        <f>RIGHT(Table1[[#This Row],[OrderNo]],5)</f>
        <v>45207</v>
      </c>
      <c r="C1144">
        <v>45207001</v>
      </c>
      <c r="D1144">
        <v>1</v>
      </c>
      <c r="E1144" s="2">
        <v>2171.29</v>
      </c>
      <c r="F1144" s="2">
        <v>3578.27</v>
      </c>
      <c r="G1144" s="1">
        <v>43091</v>
      </c>
      <c r="H1144" s="6">
        <f>YEAR(Table1[[#This Row],[OrderDate]])</f>
        <v>2017</v>
      </c>
      <c r="I1144" s="6">
        <f>MONTH(Table1[[#This Row],[OrderDate]])</f>
        <v>12</v>
      </c>
      <c r="J1144" s="1">
        <v>43099</v>
      </c>
      <c r="K1144">
        <v>8</v>
      </c>
      <c r="L1144" t="s">
        <v>2585</v>
      </c>
      <c r="M1144" t="s">
        <v>1173</v>
      </c>
      <c r="N1144" t="s">
        <v>45</v>
      </c>
      <c r="O1144" t="s">
        <v>41</v>
      </c>
      <c r="P1144" t="str">
        <f>UPPER(Table1[[#This Row],[CustomerCountry]])</f>
        <v>UNITED STATES</v>
      </c>
      <c r="Q1144" t="s">
        <v>23</v>
      </c>
      <c r="R1144" t="s">
        <v>24</v>
      </c>
      <c r="S1144" t="s">
        <v>71</v>
      </c>
      <c r="T1144" t="s">
        <v>26</v>
      </c>
      <c r="U1144" t="s">
        <v>27</v>
      </c>
    </row>
    <row r="1145" spans="1:21" x14ac:dyDescent="0.3">
      <c r="A1145" t="s">
        <v>2586</v>
      </c>
      <c r="B1145" t="str">
        <f>RIGHT(Table1[[#This Row],[OrderNo]],5)</f>
        <v>45208</v>
      </c>
      <c r="C1145">
        <v>45208001</v>
      </c>
      <c r="D1145">
        <v>1</v>
      </c>
      <c r="E1145" s="2">
        <v>1912.15</v>
      </c>
      <c r="F1145" s="2">
        <v>3399.99</v>
      </c>
      <c r="G1145" s="1">
        <v>43091</v>
      </c>
      <c r="H1145" s="6">
        <f>YEAR(Table1[[#This Row],[OrderDate]])</f>
        <v>2017</v>
      </c>
      <c r="I1145" s="6">
        <f>MONTH(Table1[[#This Row],[OrderDate]])</f>
        <v>12</v>
      </c>
      <c r="J1145" s="1">
        <v>43101</v>
      </c>
      <c r="K1145">
        <v>10</v>
      </c>
      <c r="L1145" t="s">
        <v>2587</v>
      </c>
      <c r="M1145" t="s">
        <v>1788</v>
      </c>
      <c r="N1145" t="s">
        <v>22</v>
      </c>
      <c r="O1145" t="s">
        <v>0</v>
      </c>
      <c r="P1145" t="str">
        <f>UPPER(Table1[[#This Row],[CustomerCountry]])</f>
        <v>CANADA</v>
      </c>
      <c r="Q1145" t="s">
        <v>23</v>
      </c>
      <c r="R1145" t="s">
        <v>33</v>
      </c>
      <c r="S1145" t="s">
        <v>67</v>
      </c>
      <c r="T1145" t="s">
        <v>35</v>
      </c>
      <c r="U1145" t="s">
        <v>36</v>
      </c>
    </row>
    <row r="1146" spans="1:21" x14ac:dyDescent="0.3">
      <c r="A1146" t="s">
        <v>2588</v>
      </c>
      <c r="B1146" t="str">
        <f>RIGHT(Table1[[#This Row],[OrderNo]],5)</f>
        <v>45209</v>
      </c>
      <c r="C1146">
        <v>45209001</v>
      </c>
      <c r="D1146">
        <v>1</v>
      </c>
      <c r="E1146" s="2">
        <v>2171.29</v>
      </c>
      <c r="F1146" s="2">
        <v>3578.27</v>
      </c>
      <c r="G1146" s="1">
        <v>43091</v>
      </c>
      <c r="H1146" s="6">
        <f>YEAR(Table1[[#This Row],[OrderDate]])</f>
        <v>2017</v>
      </c>
      <c r="I1146" s="6">
        <f>MONTH(Table1[[#This Row],[OrderDate]])</f>
        <v>12</v>
      </c>
      <c r="J1146" s="1">
        <v>43099</v>
      </c>
      <c r="K1146">
        <v>8</v>
      </c>
      <c r="L1146" t="s">
        <v>2589</v>
      </c>
      <c r="M1146" t="s">
        <v>118</v>
      </c>
      <c r="N1146" t="s">
        <v>45</v>
      </c>
      <c r="O1146" t="s">
        <v>41</v>
      </c>
      <c r="P1146" t="str">
        <f>UPPER(Table1[[#This Row],[CustomerCountry]])</f>
        <v>UNITED STATES</v>
      </c>
      <c r="Q1146" t="s">
        <v>23</v>
      </c>
      <c r="R1146" t="s">
        <v>24</v>
      </c>
      <c r="S1146" t="s">
        <v>88</v>
      </c>
      <c r="T1146" t="s">
        <v>26</v>
      </c>
      <c r="U1146" t="s">
        <v>27</v>
      </c>
    </row>
    <row r="1147" spans="1:21" x14ac:dyDescent="0.3">
      <c r="A1147" t="s">
        <v>2590</v>
      </c>
      <c r="B1147" t="str">
        <f>RIGHT(Table1[[#This Row],[OrderNo]],5)</f>
        <v>45210</v>
      </c>
      <c r="C1147">
        <v>45210001</v>
      </c>
      <c r="D1147">
        <v>1</v>
      </c>
      <c r="E1147" s="2">
        <v>2171.29</v>
      </c>
      <c r="F1147" s="2">
        <v>3578.27</v>
      </c>
      <c r="G1147" s="1">
        <v>43091</v>
      </c>
      <c r="H1147" s="6">
        <f>YEAR(Table1[[#This Row],[OrderDate]])</f>
        <v>2017</v>
      </c>
      <c r="I1147" s="6">
        <f>MONTH(Table1[[#This Row],[OrderDate]])</f>
        <v>12</v>
      </c>
      <c r="J1147" s="1">
        <v>43099</v>
      </c>
      <c r="K1147">
        <v>8</v>
      </c>
      <c r="L1147" t="s">
        <v>2591</v>
      </c>
      <c r="M1147" t="s">
        <v>1217</v>
      </c>
      <c r="N1147" t="s">
        <v>45</v>
      </c>
      <c r="O1147" t="s">
        <v>41</v>
      </c>
      <c r="P1147" t="str">
        <f>UPPER(Table1[[#This Row],[CustomerCountry]])</f>
        <v>UNITED STATES</v>
      </c>
      <c r="Q1147" t="s">
        <v>23</v>
      </c>
      <c r="R1147" t="s">
        <v>24</v>
      </c>
      <c r="S1147" t="s">
        <v>55</v>
      </c>
      <c r="T1147" t="s">
        <v>26</v>
      </c>
      <c r="U1147" t="s">
        <v>27</v>
      </c>
    </row>
    <row r="1148" spans="1:21" x14ac:dyDescent="0.3">
      <c r="A1148" t="s">
        <v>2592</v>
      </c>
      <c r="B1148" t="str">
        <f>RIGHT(Table1[[#This Row],[OrderNo]],5)</f>
        <v>45211</v>
      </c>
      <c r="C1148">
        <v>45211001</v>
      </c>
      <c r="D1148">
        <v>1</v>
      </c>
      <c r="E1148" s="2">
        <v>2171.29</v>
      </c>
      <c r="F1148" s="2">
        <v>3578.27</v>
      </c>
      <c r="G1148" s="1">
        <v>43091</v>
      </c>
      <c r="H1148" s="6">
        <f>YEAR(Table1[[#This Row],[OrderDate]])</f>
        <v>2017</v>
      </c>
      <c r="I1148" s="6">
        <f>MONTH(Table1[[#This Row],[OrderDate]])</f>
        <v>12</v>
      </c>
      <c r="J1148" s="1">
        <v>43093</v>
      </c>
      <c r="K1148">
        <v>2</v>
      </c>
      <c r="L1148" t="s">
        <v>2593</v>
      </c>
      <c r="M1148" t="s">
        <v>134</v>
      </c>
      <c r="N1148" t="s">
        <v>106</v>
      </c>
      <c r="O1148" t="s">
        <v>52</v>
      </c>
      <c r="P1148" t="str">
        <f>UPPER(Table1[[#This Row],[CustomerCountry]])</f>
        <v>AUSTRALIA</v>
      </c>
      <c r="Q1148" t="s">
        <v>23</v>
      </c>
      <c r="R1148" t="s">
        <v>24</v>
      </c>
      <c r="S1148" t="s">
        <v>55</v>
      </c>
      <c r="T1148" t="s">
        <v>26</v>
      </c>
      <c r="U1148" t="s">
        <v>27</v>
      </c>
    </row>
    <row r="1149" spans="1:21" x14ac:dyDescent="0.3">
      <c r="A1149" t="s">
        <v>2594</v>
      </c>
      <c r="B1149" t="str">
        <f>RIGHT(Table1[[#This Row],[OrderNo]],5)</f>
        <v>45212</v>
      </c>
      <c r="C1149">
        <v>45212001</v>
      </c>
      <c r="D1149">
        <v>1</v>
      </c>
      <c r="E1149" s="2">
        <v>2171.29</v>
      </c>
      <c r="F1149" s="2">
        <v>3578.27</v>
      </c>
      <c r="G1149" s="1">
        <v>43091</v>
      </c>
      <c r="H1149" s="6">
        <f>YEAR(Table1[[#This Row],[OrderDate]])</f>
        <v>2017</v>
      </c>
      <c r="I1149" s="6">
        <f>MONTH(Table1[[#This Row],[OrderDate]])</f>
        <v>12</v>
      </c>
      <c r="J1149" s="1">
        <v>43095</v>
      </c>
      <c r="K1149">
        <v>4</v>
      </c>
      <c r="L1149" t="s">
        <v>2595</v>
      </c>
      <c r="M1149" t="s">
        <v>396</v>
      </c>
      <c r="N1149" t="s">
        <v>106</v>
      </c>
      <c r="O1149" t="s">
        <v>52</v>
      </c>
      <c r="P1149" t="str">
        <f>UPPER(Table1[[#This Row],[CustomerCountry]])</f>
        <v>AUSTRALIA</v>
      </c>
      <c r="Q1149" t="s">
        <v>23</v>
      </c>
      <c r="R1149" t="s">
        <v>24</v>
      </c>
      <c r="S1149" t="s">
        <v>88</v>
      </c>
      <c r="T1149" t="s">
        <v>26</v>
      </c>
      <c r="U1149" t="s">
        <v>27</v>
      </c>
    </row>
    <row r="1150" spans="1:21" x14ac:dyDescent="0.3">
      <c r="A1150" t="s">
        <v>2596</v>
      </c>
      <c r="B1150" t="str">
        <f>RIGHT(Table1[[#This Row],[OrderNo]],5)</f>
        <v>45213</v>
      </c>
      <c r="C1150">
        <v>45213001</v>
      </c>
      <c r="D1150">
        <v>1</v>
      </c>
      <c r="E1150" s="2">
        <v>1898.09</v>
      </c>
      <c r="F1150" s="2">
        <v>3374.99</v>
      </c>
      <c r="G1150" s="1">
        <v>43091</v>
      </c>
      <c r="H1150" s="6">
        <f>YEAR(Table1[[#This Row],[OrderDate]])</f>
        <v>2017</v>
      </c>
      <c r="I1150" s="6">
        <f>MONTH(Table1[[#This Row],[OrderDate]])</f>
        <v>12</v>
      </c>
      <c r="J1150" s="1">
        <v>43100</v>
      </c>
      <c r="K1150">
        <v>9</v>
      </c>
      <c r="L1150" t="s">
        <v>2597</v>
      </c>
      <c r="M1150" t="s">
        <v>344</v>
      </c>
      <c r="N1150" t="s">
        <v>106</v>
      </c>
      <c r="O1150" t="s">
        <v>52</v>
      </c>
      <c r="P1150" t="str">
        <f>UPPER(Table1[[#This Row],[CustomerCountry]])</f>
        <v>AUSTRALIA</v>
      </c>
      <c r="Q1150" t="s">
        <v>23</v>
      </c>
      <c r="R1150" t="s">
        <v>33</v>
      </c>
      <c r="S1150" t="s">
        <v>435</v>
      </c>
      <c r="T1150" t="s">
        <v>1</v>
      </c>
      <c r="U1150" t="s">
        <v>36</v>
      </c>
    </row>
    <row r="1151" spans="1:21" x14ac:dyDescent="0.3">
      <c r="A1151" t="s">
        <v>2598</v>
      </c>
      <c r="B1151" t="str">
        <f>RIGHT(Table1[[#This Row],[OrderNo]],5)</f>
        <v>45214</v>
      </c>
      <c r="C1151">
        <v>45214001</v>
      </c>
      <c r="D1151">
        <v>1</v>
      </c>
      <c r="E1151" s="2">
        <v>2171.29</v>
      </c>
      <c r="F1151" s="2">
        <v>3578.27</v>
      </c>
      <c r="G1151" s="1">
        <v>43092</v>
      </c>
      <c r="H1151" s="6">
        <f>YEAR(Table1[[#This Row],[OrderDate]])</f>
        <v>2017</v>
      </c>
      <c r="I1151" s="6">
        <f>MONTH(Table1[[#This Row],[OrderDate]])</f>
        <v>12</v>
      </c>
      <c r="J1151" s="1">
        <v>43097</v>
      </c>
      <c r="K1151">
        <v>5</v>
      </c>
      <c r="L1151" t="s">
        <v>2599</v>
      </c>
      <c r="M1151" t="s">
        <v>2600</v>
      </c>
      <c r="N1151" t="s">
        <v>31</v>
      </c>
      <c r="O1151" t="s">
        <v>32</v>
      </c>
      <c r="P1151" t="str">
        <f>UPPER(Table1[[#This Row],[CustomerCountry]])</f>
        <v>FRANCE</v>
      </c>
      <c r="Q1151" t="s">
        <v>23</v>
      </c>
      <c r="R1151" t="s">
        <v>24</v>
      </c>
      <c r="S1151" t="s">
        <v>25</v>
      </c>
      <c r="T1151" t="s">
        <v>26</v>
      </c>
      <c r="U1151" t="s">
        <v>27</v>
      </c>
    </row>
    <row r="1152" spans="1:21" x14ac:dyDescent="0.3">
      <c r="A1152" t="s">
        <v>2601</v>
      </c>
      <c r="B1152" t="str">
        <f>RIGHT(Table1[[#This Row],[OrderNo]],5)</f>
        <v>45215</v>
      </c>
      <c r="C1152">
        <v>45215001</v>
      </c>
      <c r="D1152">
        <v>1</v>
      </c>
      <c r="E1152" s="2">
        <v>2171.29</v>
      </c>
      <c r="F1152" s="2">
        <v>3578.27</v>
      </c>
      <c r="G1152" s="1">
        <v>43092</v>
      </c>
      <c r="H1152" s="6">
        <f>YEAR(Table1[[#This Row],[OrderDate]])</f>
        <v>2017</v>
      </c>
      <c r="I1152" s="6">
        <f>MONTH(Table1[[#This Row],[OrderDate]])</f>
        <v>12</v>
      </c>
      <c r="J1152" s="1">
        <v>43097</v>
      </c>
      <c r="K1152">
        <v>5</v>
      </c>
      <c r="L1152" t="s">
        <v>2602</v>
      </c>
      <c r="M1152" t="s">
        <v>267</v>
      </c>
      <c r="N1152" t="s">
        <v>115</v>
      </c>
      <c r="O1152" t="s">
        <v>41</v>
      </c>
      <c r="P1152" t="str">
        <f>UPPER(Table1[[#This Row],[CustomerCountry]])</f>
        <v>UNITED STATES</v>
      </c>
      <c r="Q1152" t="s">
        <v>23</v>
      </c>
      <c r="R1152" t="s">
        <v>24</v>
      </c>
      <c r="S1152" t="s">
        <v>71</v>
      </c>
      <c r="T1152" t="s">
        <v>26</v>
      </c>
      <c r="U1152" t="s">
        <v>27</v>
      </c>
    </row>
    <row r="1153" spans="1:21" x14ac:dyDescent="0.3">
      <c r="A1153" t="s">
        <v>2603</v>
      </c>
      <c r="B1153" t="str">
        <f>RIGHT(Table1[[#This Row],[OrderNo]],5)</f>
        <v>45216</v>
      </c>
      <c r="C1153">
        <v>45216001</v>
      </c>
      <c r="D1153">
        <v>1</v>
      </c>
      <c r="E1153" s="2">
        <v>2171.29</v>
      </c>
      <c r="F1153" s="2">
        <v>3578.27</v>
      </c>
      <c r="G1153" s="1">
        <v>43092</v>
      </c>
      <c r="H1153" s="6">
        <f>YEAR(Table1[[#This Row],[OrderDate]])</f>
        <v>2017</v>
      </c>
      <c r="I1153" s="6">
        <f>MONTH(Table1[[#This Row],[OrderDate]])</f>
        <v>12</v>
      </c>
      <c r="J1153" s="1">
        <v>43099</v>
      </c>
      <c r="K1153">
        <v>7</v>
      </c>
      <c r="L1153" t="s">
        <v>2604</v>
      </c>
      <c r="M1153" t="s">
        <v>1330</v>
      </c>
      <c r="N1153" t="s">
        <v>45</v>
      </c>
      <c r="O1153" t="s">
        <v>41</v>
      </c>
      <c r="P1153" t="str">
        <f>UPPER(Table1[[#This Row],[CustomerCountry]])</f>
        <v>UNITED STATES</v>
      </c>
      <c r="Q1153" t="s">
        <v>23</v>
      </c>
      <c r="R1153" t="s">
        <v>24</v>
      </c>
      <c r="S1153" t="s">
        <v>84</v>
      </c>
      <c r="T1153" t="s">
        <v>26</v>
      </c>
      <c r="U1153" t="s">
        <v>27</v>
      </c>
    </row>
    <row r="1154" spans="1:21" x14ac:dyDescent="0.3">
      <c r="A1154" t="s">
        <v>2605</v>
      </c>
      <c r="B1154" t="str">
        <f>RIGHT(Table1[[#This Row],[OrderNo]],5)</f>
        <v>45217</v>
      </c>
      <c r="C1154">
        <v>45217001</v>
      </c>
      <c r="D1154">
        <v>1</v>
      </c>
      <c r="E1154" s="2">
        <v>2171.29</v>
      </c>
      <c r="F1154" s="2">
        <v>3578.27</v>
      </c>
      <c r="G1154" s="1">
        <v>43093</v>
      </c>
      <c r="H1154" s="6">
        <f>YEAR(Table1[[#This Row],[OrderDate]])</f>
        <v>2017</v>
      </c>
      <c r="I1154" s="6">
        <f>MONTH(Table1[[#This Row],[OrderDate]])</f>
        <v>12</v>
      </c>
      <c r="J1154" s="1">
        <v>43101</v>
      </c>
      <c r="K1154">
        <v>8</v>
      </c>
      <c r="L1154" t="s">
        <v>2606</v>
      </c>
      <c r="M1154" t="s">
        <v>2197</v>
      </c>
      <c r="N1154" t="s">
        <v>115</v>
      </c>
      <c r="O1154" t="s">
        <v>41</v>
      </c>
      <c r="P1154" t="str">
        <f>UPPER(Table1[[#This Row],[CustomerCountry]])</f>
        <v>UNITED STATES</v>
      </c>
      <c r="Q1154" t="s">
        <v>23</v>
      </c>
      <c r="R1154" t="s">
        <v>24</v>
      </c>
      <c r="S1154" t="s">
        <v>88</v>
      </c>
      <c r="T1154" t="s">
        <v>26</v>
      </c>
      <c r="U1154" t="s">
        <v>27</v>
      </c>
    </row>
    <row r="1155" spans="1:21" x14ac:dyDescent="0.3">
      <c r="A1155" t="s">
        <v>2607</v>
      </c>
      <c r="B1155" t="str">
        <f>RIGHT(Table1[[#This Row],[OrderNo]],5)</f>
        <v>45218</v>
      </c>
      <c r="C1155">
        <v>45218001</v>
      </c>
      <c r="D1155">
        <v>1</v>
      </c>
      <c r="E1155" s="2">
        <v>1912.15</v>
      </c>
      <c r="F1155" s="2">
        <v>3399.99</v>
      </c>
      <c r="G1155" s="1">
        <v>43093</v>
      </c>
      <c r="H1155" s="6">
        <f>YEAR(Table1[[#This Row],[OrderDate]])</f>
        <v>2017</v>
      </c>
      <c r="I1155" s="6">
        <f>MONTH(Table1[[#This Row],[OrderDate]])</f>
        <v>12</v>
      </c>
      <c r="J1155" s="1">
        <v>43102</v>
      </c>
      <c r="K1155">
        <v>9</v>
      </c>
      <c r="L1155" t="s">
        <v>2608</v>
      </c>
      <c r="M1155" t="s">
        <v>413</v>
      </c>
      <c r="N1155" t="s">
        <v>115</v>
      </c>
      <c r="O1155" t="s">
        <v>41</v>
      </c>
      <c r="P1155" t="str">
        <f>UPPER(Table1[[#This Row],[CustomerCountry]])</f>
        <v>UNITED STATES</v>
      </c>
      <c r="Q1155" t="s">
        <v>23</v>
      </c>
      <c r="R1155" t="s">
        <v>33</v>
      </c>
      <c r="S1155" t="s">
        <v>287</v>
      </c>
      <c r="T1155" t="s">
        <v>35</v>
      </c>
      <c r="U1155" t="s">
        <v>36</v>
      </c>
    </row>
    <row r="1156" spans="1:21" x14ac:dyDescent="0.3">
      <c r="A1156" t="s">
        <v>2609</v>
      </c>
      <c r="B1156" t="str">
        <f>RIGHT(Table1[[#This Row],[OrderNo]],5)</f>
        <v>45219</v>
      </c>
      <c r="C1156">
        <v>45219001</v>
      </c>
      <c r="D1156">
        <v>1</v>
      </c>
      <c r="E1156" s="2">
        <v>2171.29</v>
      </c>
      <c r="F1156" s="2">
        <v>3578.27</v>
      </c>
      <c r="G1156" s="1">
        <v>43093</v>
      </c>
      <c r="H1156" s="6">
        <f>YEAR(Table1[[#This Row],[OrderDate]])</f>
        <v>2017</v>
      </c>
      <c r="I1156" s="6">
        <f>MONTH(Table1[[#This Row],[OrderDate]])</f>
        <v>12</v>
      </c>
      <c r="J1156" s="1">
        <v>43097</v>
      </c>
      <c r="K1156">
        <v>4</v>
      </c>
      <c r="L1156" t="s">
        <v>2610</v>
      </c>
      <c r="M1156" t="s">
        <v>706</v>
      </c>
      <c r="N1156" t="s">
        <v>22</v>
      </c>
      <c r="O1156" t="s">
        <v>0</v>
      </c>
      <c r="P1156" t="str">
        <f>UPPER(Table1[[#This Row],[CustomerCountry]])</f>
        <v>CANADA</v>
      </c>
      <c r="Q1156" t="s">
        <v>23</v>
      </c>
      <c r="R1156" t="s">
        <v>24</v>
      </c>
      <c r="S1156" t="s">
        <v>84</v>
      </c>
      <c r="T1156" t="s">
        <v>26</v>
      </c>
      <c r="U1156" t="s">
        <v>27</v>
      </c>
    </row>
    <row r="1157" spans="1:21" x14ac:dyDescent="0.3">
      <c r="A1157" t="s">
        <v>2611</v>
      </c>
      <c r="B1157" t="str">
        <f>RIGHT(Table1[[#This Row],[OrderNo]],5)</f>
        <v>45220</v>
      </c>
      <c r="C1157">
        <v>45220001</v>
      </c>
      <c r="D1157">
        <v>1</v>
      </c>
      <c r="E1157" s="2">
        <v>2171.29</v>
      </c>
      <c r="F1157" s="2">
        <v>3578.27</v>
      </c>
      <c r="G1157" s="1">
        <v>43093</v>
      </c>
      <c r="H1157" s="6">
        <f>YEAR(Table1[[#This Row],[OrderDate]])</f>
        <v>2017</v>
      </c>
      <c r="I1157" s="6">
        <f>MONTH(Table1[[#This Row],[OrderDate]])</f>
        <v>12</v>
      </c>
      <c r="J1157" s="1">
        <v>43103</v>
      </c>
      <c r="K1157">
        <v>10</v>
      </c>
      <c r="L1157" t="s">
        <v>2612</v>
      </c>
      <c r="M1157" t="s">
        <v>926</v>
      </c>
      <c r="N1157" t="s">
        <v>115</v>
      </c>
      <c r="O1157" t="s">
        <v>41</v>
      </c>
      <c r="P1157" t="str">
        <f>UPPER(Table1[[#This Row],[CustomerCountry]])</f>
        <v>UNITED STATES</v>
      </c>
      <c r="Q1157" t="s">
        <v>23</v>
      </c>
      <c r="R1157" t="s">
        <v>24</v>
      </c>
      <c r="S1157" t="s">
        <v>71</v>
      </c>
      <c r="T1157" t="s">
        <v>26</v>
      </c>
      <c r="U1157" t="s">
        <v>27</v>
      </c>
    </row>
    <row r="1158" spans="1:21" x14ac:dyDescent="0.3">
      <c r="A1158" t="s">
        <v>2613</v>
      </c>
      <c r="B1158" t="str">
        <f>RIGHT(Table1[[#This Row],[OrderNo]],5)</f>
        <v>45221</v>
      </c>
      <c r="C1158">
        <v>45221001</v>
      </c>
      <c r="D1158">
        <v>1</v>
      </c>
      <c r="E1158" s="2">
        <v>2171.29</v>
      </c>
      <c r="F1158" s="2">
        <v>3578.27</v>
      </c>
      <c r="G1158" s="1">
        <v>43093</v>
      </c>
      <c r="H1158" s="6">
        <f>YEAR(Table1[[#This Row],[OrderDate]])</f>
        <v>2017</v>
      </c>
      <c r="I1158" s="6">
        <f>MONTH(Table1[[#This Row],[OrderDate]])</f>
        <v>12</v>
      </c>
      <c r="J1158" s="1">
        <v>43098</v>
      </c>
      <c r="K1158">
        <v>5</v>
      </c>
      <c r="L1158" t="s">
        <v>2614</v>
      </c>
      <c r="M1158" t="s">
        <v>1108</v>
      </c>
      <c r="N1158" t="s">
        <v>22</v>
      </c>
      <c r="O1158" t="s">
        <v>0</v>
      </c>
      <c r="P1158" t="str">
        <f>UPPER(Table1[[#This Row],[CustomerCountry]])</f>
        <v>CANADA</v>
      </c>
      <c r="Q1158" t="s">
        <v>23</v>
      </c>
      <c r="R1158" t="s">
        <v>24</v>
      </c>
      <c r="S1158" t="s">
        <v>88</v>
      </c>
      <c r="T1158" t="s">
        <v>26</v>
      </c>
      <c r="U1158" t="s">
        <v>27</v>
      </c>
    </row>
    <row r="1159" spans="1:21" x14ac:dyDescent="0.3">
      <c r="A1159" t="s">
        <v>2615</v>
      </c>
      <c r="B1159" t="str">
        <f>RIGHT(Table1[[#This Row],[OrderNo]],5)</f>
        <v>45222</v>
      </c>
      <c r="C1159">
        <v>45222001</v>
      </c>
      <c r="D1159">
        <v>1</v>
      </c>
      <c r="E1159" s="2">
        <v>413.15</v>
      </c>
      <c r="F1159" s="2">
        <v>699.1</v>
      </c>
      <c r="G1159" s="1">
        <v>43093</v>
      </c>
      <c r="H1159" s="6">
        <f>YEAR(Table1[[#This Row],[OrderDate]])</f>
        <v>2017</v>
      </c>
      <c r="I1159" s="6">
        <f>MONTH(Table1[[#This Row],[OrderDate]])</f>
        <v>12</v>
      </c>
      <c r="J1159" s="1">
        <v>43095</v>
      </c>
      <c r="K1159">
        <v>2</v>
      </c>
      <c r="L1159" t="s">
        <v>2616</v>
      </c>
      <c r="M1159" t="s">
        <v>873</v>
      </c>
      <c r="N1159" t="s">
        <v>115</v>
      </c>
      <c r="O1159" t="s">
        <v>41</v>
      </c>
      <c r="P1159" t="str">
        <f>UPPER(Table1[[#This Row],[CustomerCountry]])</f>
        <v>UNITED STATES</v>
      </c>
      <c r="Q1159" t="s">
        <v>23</v>
      </c>
      <c r="R1159" t="s">
        <v>24</v>
      </c>
      <c r="S1159" t="s">
        <v>80</v>
      </c>
      <c r="T1159" t="s">
        <v>26</v>
      </c>
      <c r="U1159" t="s">
        <v>47</v>
      </c>
    </row>
    <row r="1160" spans="1:21" x14ac:dyDescent="0.3">
      <c r="A1160" t="s">
        <v>2617</v>
      </c>
      <c r="B1160" t="str">
        <f>RIGHT(Table1[[#This Row],[OrderNo]],5)</f>
        <v>45223</v>
      </c>
      <c r="C1160">
        <v>45223001</v>
      </c>
      <c r="D1160">
        <v>1</v>
      </c>
      <c r="E1160" s="2">
        <v>2171.29</v>
      </c>
      <c r="F1160" s="2">
        <v>3578.27</v>
      </c>
      <c r="G1160" s="1">
        <v>43093</v>
      </c>
      <c r="H1160" s="6">
        <f>YEAR(Table1[[#This Row],[OrderDate]])</f>
        <v>2017</v>
      </c>
      <c r="I1160" s="6">
        <f>MONTH(Table1[[#This Row],[OrderDate]])</f>
        <v>12</v>
      </c>
      <c r="J1160" s="1">
        <v>43095</v>
      </c>
      <c r="K1160">
        <v>2</v>
      </c>
      <c r="L1160" t="s">
        <v>2618</v>
      </c>
      <c r="M1160" t="s">
        <v>193</v>
      </c>
      <c r="N1160" t="s">
        <v>106</v>
      </c>
      <c r="O1160" t="s">
        <v>52</v>
      </c>
      <c r="P1160" t="str">
        <f>UPPER(Table1[[#This Row],[CustomerCountry]])</f>
        <v>AUSTRALIA</v>
      </c>
      <c r="Q1160" t="s">
        <v>23</v>
      </c>
      <c r="R1160" t="s">
        <v>24</v>
      </c>
      <c r="S1160" t="s">
        <v>71</v>
      </c>
      <c r="T1160" t="s">
        <v>26</v>
      </c>
      <c r="U1160" t="s">
        <v>27</v>
      </c>
    </row>
    <row r="1161" spans="1:21" x14ac:dyDescent="0.3">
      <c r="A1161" t="s">
        <v>2619</v>
      </c>
      <c r="B1161" t="str">
        <f>RIGHT(Table1[[#This Row],[OrderNo]],5)</f>
        <v>45224</v>
      </c>
      <c r="C1161">
        <v>45224001</v>
      </c>
      <c r="D1161">
        <v>1</v>
      </c>
      <c r="E1161" s="2">
        <v>2171.29</v>
      </c>
      <c r="F1161" s="2">
        <v>3578.27</v>
      </c>
      <c r="G1161" s="1">
        <v>43093</v>
      </c>
      <c r="H1161" s="6">
        <f>YEAR(Table1[[#This Row],[OrderDate]])</f>
        <v>2017</v>
      </c>
      <c r="I1161" s="6">
        <f>MONTH(Table1[[#This Row],[OrderDate]])</f>
        <v>12</v>
      </c>
      <c r="J1161" s="1">
        <v>43096</v>
      </c>
      <c r="K1161">
        <v>3</v>
      </c>
      <c r="L1161" t="s">
        <v>2620</v>
      </c>
      <c r="M1161" t="s">
        <v>325</v>
      </c>
      <c r="N1161" t="s">
        <v>51</v>
      </c>
      <c r="O1161" t="s">
        <v>52</v>
      </c>
      <c r="P1161" t="str">
        <f>UPPER(Table1[[#This Row],[CustomerCountry]])</f>
        <v>AUSTRALIA</v>
      </c>
      <c r="Q1161" t="s">
        <v>23</v>
      </c>
      <c r="R1161" t="s">
        <v>24</v>
      </c>
      <c r="S1161" t="s">
        <v>55</v>
      </c>
      <c r="T1161" t="s">
        <v>26</v>
      </c>
      <c r="U1161" t="s">
        <v>27</v>
      </c>
    </row>
    <row r="1162" spans="1:21" x14ac:dyDescent="0.3">
      <c r="A1162" t="s">
        <v>2621</v>
      </c>
      <c r="B1162" t="str">
        <f>RIGHT(Table1[[#This Row],[OrderNo]],5)</f>
        <v>45225</v>
      </c>
      <c r="C1162">
        <v>45225001</v>
      </c>
      <c r="D1162">
        <v>1</v>
      </c>
      <c r="E1162" s="2">
        <v>413.15</v>
      </c>
      <c r="F1162" s="2">
        <v>699.1</v>
      </c>
      <c r="G1162" s="1">
        <v>43094</v>
      </c>
      <c r="H1162" s="6">
        <f>YEAR(Table1[[#This Row],[OrderDate]])</f>
        <v>2017</v>
      </c>
      <c r="I1162" s="6">
        <f>MONTH(Table1[[#This Row],[OrderDate]])</f>
        <v>12</v>
      </c>
      <c r="J1162" s="1">
        <v>43101</v>
      </c>
      <c r="K1162">
        <v>7</v>
      </c>
      <c r="L1162" t="s">
        <v>2622</v>
      </c>
      <c r="M1162" t="s">
        <v>401</v>
      </c>
      <c r="N1162" t="s">
        <v>45</v>
      </c>
      <c r="O1162" t="s">
        <v>41</v>
      </c>
      <c r="P1162" t="str">
        <f>UPPER(Table1[[#This Row],[CustomerCountry]])</f>
        <v>UNITED STATES</v>
      </c>
      <c r="Q1162" t="s">
        <v>23</v>
      </c>
      <c r="R1162" t="s">
        <v>24</v>
      </c>
      <c r="S1162" t="s">
        <v>414</v>
      </c>
      <c r="T1162" t="s">
        <v>1</v>
      </c>
      <c r="U1162" t="s">
        <v>47</v>
      </c>
    </row>
    <row r="1163" spans="1:21" x14ac:dyDescent="0.3">
      <c r="A1163" t="s">
        <v>2623</v>
      </c>
      <c r="B1163" t="str">
        <f>RIGHT(Table1[[#This Row],[OrderNo]],5)</f>
        <v>45226</v>
      </c>
      <c r="C1163">
        <v>45226001</v>
      </c>
      <c r="D1163">
        <v>1</v>
      </c>
      <c r="E1163" s="2">
        <v>413.15</v>
      </c>
      <c r="F1163" s="2">
        <v>699.1</v>
      </c>
      <c r="G1163" s="1">
        <v>43094</v>
      </c>
      <c r="H1163" s="6">
        <f>YEAR(Table1[[#This Row],[OrderDate]])</f>
        <v>2017</v>
      </c>
      <c r="I1163" s="6">
        <f>MONTH(Table1[[#This Row],[OrderDate]])</f>
        <v>12</v>
      </c>
      <c r="J1163" s="1">
        <v>43104</v>
      </c>
      <c r="K1163">
        <v>10</v>
      </c>
      <c r="L1163" t="s">
        <v>2624</v>
      </c>
      <c r="M1163" t="s">
        <v>470</v>
      </c>
      <c r="N1163" t="s">
        <v>45</v>
      </c>
      <c r="O1163" t="s">
        <v>41</v>
      </c>
      <c r="P1163" t="str">
        <f>UPPER(Table1[[#This Row],[CustomerCountry]])</f>
        <v>UNITED STATES</v>
      </c>
      <c r="Q1163" t="s">
        <v>23</v>
      </c>
      <c r="R1163" t="s">
        <v>24</v>
      </c>
      <c r="S1163" t="s">
        <v>337</v>
      </c>
      <c r="T1163" t="s">
        <v>1</v>
      </c>
      <c r="U1163" t="s">
        <v>47</v>
      </c>
    </row>
    <row r="1164" spans="1:21" x14ac:dyDescent="0.3">
      <c r="A1164" t="s">
        <v>2625</v>
      </c>
      <c r="B1164" t="str">
        <f>RIGHT(Table1[[#This Row],[OrderNo]],5)</f>
        <v>45227</v>
      </c>
      <c r="C1164">
        <v>45227001</v>
      </c>
      <c r="D1164">
        <v>1</v>
      </c>
      <c r="E1164" s="2">
        <v>413.15</v>
      </c>
      <c r="F1164" s="2">
        <v>699.1</v>
      </c>
      <c r="G1164" s="1">
        <v>43094</v>
      </c>
      <c r="H1164" s="6">
        <f>YEAR(Table1[[#This Row],[OrderDate]])</f>
        <v>2017</v>
      </c>
      <c r="I1164" s="6">
        <f>MONTH(Table1[[#This Row],[OrderDate]])</f>
        <v>12</v>
      </c>
      <c r="J1164" s="1">
        <v>43104</v>
      </c>
      <c r="K1164">
        <v>10</v>
      </c>
      <c r="L1164" t="s">
        <v>2626</v>
      </c>
      <c r="M1164" t="s">
        <v>1037</v>
      </c>
      <c r="N1164" t="s">
        <v>115</v>
      </c>
      <c r="O1164" t="s">
        <v>41</v>
      </c>
      <c r="P1164" t="str">
        <f>UPPER(Table1[[#This Row],[CustomerCountry]])</f>
        <v>UNITED STATES</v>
      </c>
      <c r="Q1164" t="s">
        <v>23</v>
      </c>
      <c r="R1164" t="s">
        <v>24</v>
      </c>
      <c r="S1164" t="s">
        <v>492</v>
      </c>
      <c r="T1164" t="s">
        <v>26</v>
      </c>
      <c r="U1164" t="s">
        <v>47</v>
      </c>
    </row>
    <row r="1165" spans="1:21" x14ac:dyDescent="0.3">
      <c r="A1165" t="s">
        <v>2627</v>
      </c>
      <c r="B1165" t="str">
        <f>RIGHT(Table1[[#This Row],[OrderNo]],5)</f>
        <v>45228</v>
      </c>
      <c r="C1165">
        <v>45228001</v>
      </c>
      <c r="D1165">
        <v>1</v>
      </c>
      <c r="E1165" s="2">
        <v>2171.29</v>
      </c>
      <c r="F1165" s="2">
        <v>3578.27</v>
      </c>
      <c r="G1165" s="1">
        <v>43094</v>
      </c>
      <c r="H1165" s="6">
        <f>YEAR(Table1[[#This Row],[OrderDate]])</f>
        <v>2017</v>
      </c>
      <c r="I1165" s="6">
        <f>MONTH(Table1[[#This Row],[OrderDate]])</f>
        <v>12</v>
      </c>
      <c r="J1165" s="1">
        <v>43099</v>
      </c>
      <c r="K1165">
        <v>5</v>
      </c>
      <c r="L1165" t="s">
        <v>2628</v>
      </c>
      <c r="M1165" t="s">
        <v>422</v>
      </c>
      <c r="N1165" t="s">
        <v>63</v>
      </c>
      <c r="O1165" t="s">
        <v>52</v>
      </c>
      <c r="P1165" t="str">
        <f>UPPER(Table1[[#This Row],[CustomerCountry]])</f>
        <v>AUSTRALIA</v>
      </c>
      <c r="Q1165" t="s">
        <v>23</v>
      </c>
      <c r="R1165" t="s">
        <v>24</v>
      </c>
      <c r="S1165" t="s">
        <v>88</v>
      </c>
      <c r="T1165" t="s">
        <v>26</v>
      </c>
      <c r="U1165" t="s">
        <v>27</v>
      </c>
    </row>
    <row r="1166" spans="1:21" x14ac:dyDescent="0.3">
      <c r="A1166" t="s">
        <v>2629</v>
      </c>
      <c r="B1166" t="str">
        <f>RIGHT(Table1[[#This Row],[OrderNo]],5)</f>
        <v>45229</v>
      </c>
      <c r="C1166">
        <v>45229001</v>
      </c>
      <c r="D1166">
        <v>1</v>
      </c>
      <c r="E1166" s="2">
        <v>1898.09</v>
      </c>
      <c r="F1166" s="2">
        <v>3374.99</v>
      </c>
      <c r="G1166" s="1">
        <v>43095</v>
      </c>
      <c r="H1166" s="6">
        <f>YEAR(Table1[[#This Row],[OrderDate]])</f>
        <v>2017</v>
      </c>
      <c r="I1166" s="6">
        <f>MONTH(Table1[[#This Row],[OrderDate]])</f>
        <v>12</v>
      </c>
      <c r="J1166" s="1">
        <v>43103</v>
      </c>
      <c r="K1166">
        <v>8</v>
      </c>
      <c r="L1166" t="s">
        <v>2630</v>
      </c>
      <c r="M1166" t="s">
        <v>350</v>
      </c>
      <c r="N1166" t="s">
        <v>78</v>
      </c>
      <c r="O1166" t="s">
        <v>79</v>
      </c>
      <c r="P1166" t="str">
        <f>UPPER(Table1[[#This Row],[CustomerCountry]])</f>
        <v>UNITED KINGDOM</v>
      </c>
      <c r="Q1166" t="s">
        <v>23</v>
      </c>
      <c r="R1166" t="s">
        <v>33</v>
      </c>
      <c r="S1166" t="s">
        <v>435</v>
      </c>
      <c r="T1166" t="s">
        <v>1</v>
      </c>
      <c r="U1166" t="s">
        <v>36</v>
      </c>
    </row>
    <row r="1167" spans="1:21" x14ac:dyDescent="0.3">
      <c r="A1167" t="s">
        <v>2631</v>
      </c>
      <c r="B1167" t="str">
        <f>RIGHT(Table1[[#This Row],[OrderNo]],5)</f>
        <v>45230</v>
      </c>
      <c r="C1167">
        <v>45230001</v>
      </c>
      <c r="D1167">
        <v>1</v>
      </c>
      <c r="E1167" s="2">
        <v>2171.29</v>
      </c>
      <c r="F1167" s="2">
        <v>3578.27</v>
      </c>
      <c r="G1167" s="1">
        <v>43095</v>
      </c>
      <c r="H1167" s="6">
        <f>YEAR(Table1[[#This Row],[OrderDate]])</f>
        <v>2017</v>
      </c>
      <c r="I1167" s="6">
        <f>MONTH(Table1[[#This Row],[OrderDate]])</f>
        <v>12</v>
      </c>
      <c r="J1167" s="1">
        <v>43098</v>
      </c>
      <c r="K1167">
        <v>3</v>
      </c>
      <c r="L1167" t="s">
        <v>2632</v>
      </c>
      <c r="M1167" t="s">
        <v>413</v>
      </c>
      <c r="N1167" t="s">
        <v>115</v>
      </c>
      <c r="O1167" t="s">
        <v>41</v>
      </c>
      <c r="P1167" t="str">
        <f>UPPER(Table1[[#This Row],[CustomerCountry]])</f>
        <v>UNITED STATES</v>
      </c>
      <c r="Q1167" t="s">
        <v>23</v>
      </c>
      <c r="R1167" t="s">
        <v>24</v>
      </c>
      <c r="S1167" t="s">
        <v>84</v>
      </c>
      <c r="T1167" t="s">
        <v>26</v>
      </c>
      <c r="U1167" t="s">
        <v>27</v>
      </c>
    </row>
    <row r="1168" spans="1:21" x14ac:dyDescent="0.3">
      <c r="A1168" t="s">
        <v>2633</v>
      </c>
      <c r="B1168" t="str">
        <f>RIGHT(Table1[[#This Row],[OrderNo]],5)</f>
        <v>45231</v>
      </c>
      <c r="C1168">
        <v>45231001</v>
      </c>
      <c r="D1168">
        <v>1</v>
      </c>
      <c r="E1168" s="2">
        <v>2171.29</v>
      </c>
      <c r="F1168" s="2">
        <v>3578.27</v>
      </c>
      <c r="G1168" s="1">
        <v>43095</v>
      </c>
      <c r="H1168" s="6">
        <f>YEAR(Table1[[#This Row],[OrderDate]])</f>
        <v>2017</v>
      </c>
      <c r="I1168" s="6">
        <f>MONTH(Table1[[#This Row],[OrderDate]])</f>
        <v>12</v>
      </c>
      <c r="J1168" s="1">
        <v>43101</v>
      </c>
      <c r="K1168">
        <v>6</v>
      </c>
      <c r="L1168" t="s">
        <v>2634</v>
      </c>
      <c r="M1168" t="s">
        <v>159</v>
      </c>
      <c r="N1168" t="s">
        <v>63</v>
      </c>
      <c r="O1168" t="s">
        <v>52</v>
      </c>
      <c r="P1168" t="str">
        <f>UPPER(Table1[[#This Row],[CustomerCountry]])</f>
        <v>AUSTRALIA</v>
      </c>
      <c r="Q1168" t="s">
        <v>23</v>
      </c>
      <c r="R1168" t="s">
        <v>24</v>
      </c>
      <c r="S1168" t="s">
        <v>88</v>
      </c>
      <c r="T1168" t="s">
        <v>26</v>
      </c>
      <c r="U1168" t="s">
        <v>27</v>
      </c>
    </row>
    <row r="1169" spans="1:21" x14ac:dyDescent="0.3">
      <c r="A1169" t="s">
        <v>2635</v>
      </c>
      <c r="B1169" t="str">
        <f>RIGHT(Table1[[#This Row],[OrderNo]],5)</f>
        <v>45232</v>
      </c>
      <c r="C1169">
        <v>45232001</v>
      </c>
      <c r="D1169">
        <v>1</v>
      </c>
      <c r="E1169" s="2">
        <v>2171.29</v>
      </c>
      <c r="F1169" s="2">
        <v>3578.27</v>
      </c>
      <c r="G1169" s="1">
        <v>43095</v>
      </c>
      <c r="H1169" s="6">
        <f>YEAR(Table1[[#This Row],[OrderDate]])</f>
        <v>2017</v>
      </c>
      <c r="I1169" s="6">
        <f>MONTH(Table1[[#This Row],[OrderDate]])</f>
        <v>12</v>
      </c>
      <c r="J1169" s="1">
        <v>43099</v>
      </c>
      <c r="K1169">
        <v>4</v>
      </c>
      <c r="L1169" t="s">
        <v>2636</v>
      </c>
      <c r="M1169" t="s">
        <v>105</v>
      </c>
      <c r="N1169" t="s">
        <v>106</v>
      </c>
      <c r="O1169" t="s">
        <v>52</v>
      </c>
      <c r="P1169" t="str">
        <f>UPPER(Table1[[#This Row],[CustomerCountry]])</f>
        <v>AUSTRALIA</v>
      </c>
      <c r="Q1169" t="s">
        <v>23</v>
      </c>
      <c r="R1169" t="s">
        <v>24</v>
      </c>
      <c r="S1169" t="s">
        <v>25</v>
      </c>
      <c r="T1169" t="s">
        <v>26</v>
      </c>
      <c r="U1169" t="s">
        <v>27</v>
      </c>
    </row>
    <row r="1170" spans="1:21" x14ac:dyDescent="0.3">
      <c r="A1170" t="s">
        <v>2637</v>
      </c>
      <c r="B1170" t="str">
        <f>RIGHT(Table1[[#This Row],[OrderNo]],5)</f>
        <v>45233</v>
      </c>
      <c r="C1170">
        <v>45233001</v>
      </c>
      <c r="D1170">
        <v>1</v>
      </c>
      <c r="E1170" s="2">
        <v>1912.15</v>
      </c>
      <c r="F1170" s="2">
        <v>3399.99</v>
      </c>
      <c r="G1170" s="1">
        <v>43095</v>
      </c>
      <c r="H1170" s="6">
        <f>YEAR(Table1[[#This Row],[OrderDate]])</f>
        <v>2017</v>
      </c>
      <c r="I1170" s="6">
        <f>MONTH(Table1[[#This Row],[OrderDate]])</f>
        <v>12</v>
      </c>
      <c r="J1170" s="1">
        <v>43104</v>
      </c>
      <c r="K1170">
        <v>9</v>
      </c>
      <c r="L1170" t="s">
        <v>2638</v>
      </c>
      <c r="M1170" t="s">
        <v>159</v>
      </c>
      <c r="N1170" t="s">
        <v>63</v>
      </c>
      <c r="O1170" t="s">
        <v>52</v>
      </c>
      <c r="P1170" t="str">
        <f>UPPER(Table1[[#This Row],[CustomerCountry]])</f>
        <v>AUSTRALIA</v>
      </c>
      <c r="Q1170" t="s">
        <v>23</v>
      </c>
      <c r="R1170" t="s">
        <v>33</v>
      </c>
      <c r="S1170" t="s">
        <v>67</v>
      </c>
      <c r="T1170" t="s">
        <v>35</v>
      </c>
      <c r="U1170" t="s">
        <v>36</v>
      </c>
    </row>
    <row r="1171" spans="1:21" x14ac:dyDescent="0.3">
      <c r="A1171" t="s">
        <v>2639</v>
      </c>
      <c r="B1171" t="str">
        <f>RIGHT(Table1[[#This Row],[OrderNo]],5)</f>
        <v>45234</v>
      </c>
      <c r="C1171">
        <v>45234001</v>
      </c>
      <c r="D1171">
        <v>1</v>
      </c>
      <c r="E1171" s="2">
        <v>413.15</v>
      </c>
      <c r="F1171" s="2">
        <v>699.1</v>
      </c>
      <c r="G1171" s="1">
        <v>43096</v>
      </c>
      <c r="H1171" s="6">
        <f>YEAR(Table1[[#This Row],[OrderDate]])</f>
        <v>2017</v>
      </c>
      <c r="I1171" s="6">
        <f>MONTH(Table1[[#This Row],[OrderDate]])</f>
        <v>12</v>
      </c>
      <c r="J1171" s="1">
        <v>43105</v>
      </c>
      <c r="K1171">
        <v>9</v>
      </c>
      <c r="L1171" t="s">
        <v>2640</v>
      </c>
      <c r="M1171" t="s">
        <v>2641</v>
      </c>
      <c r="N1171" t="s">
        <v>901</v>
      </c>
      <c r="O1171" t="s">
        <v>32</v>
      </c>
      <c r="P1171" t="str">
        <f>UPPER(Table1[[#This Row],[CustomerCountry]])</f>
        <v>FRANCE</v>
      </c>
      <c r="Q1171" t="s">
        <v>23</v>
      </c>
      <c r="R1171" t="s">
        <v>24</v>
      </c>
      <c r="S1171" t="s">
        <v>364</v>
      </c>
      <c r="T1171" t="s">
        <v>26</v>
      </c>
      <c r="U1171" t="s">
        <v>47</v>
      </c>
    </row>
    <row r="1172" spans="1:21" x14ac:dyDescent="0.3">
      <c r="A1172" t="s">
        <v>2642</v>
      </c>
      <c r="B1172" t="str">
        <f>RIGHT(Table1[[#This Row],[OrderNo]],5)</f>
        <v>45235</v>
      </c>
      <c r="C1172">
        <v>45235001</v>
      </c>
      <c r="D1172">
        <v>1</v>
      </c>
      <c r="E1172" s="2">
        <v>2171.29</v>
      </c>
      <c r="F1172" s="2">
        <v>3578.27</v>
      </c>
      <c r="G1172" s="1">
        <v>43096</v>
      </c>
      <c r="H1172" s="6">
        <f>YEAR(Table1[[#This Row],[OrderDate]])</f>
        <v>2017</v>
      </c>
      <c r="I1172" s="6">
        <f>MONTH(Table1[[#This Row],[OrderDate]])</f>
        <v>12</v>
      </c>
      <c r="J1172" s="1">
        <v>43101</v>
      </c>
      <c r="K1172">
        <v>5</v>
      </c>
      <c r="L1172" t="s">
        <v>2643</v>
      </c>
      <c r="M1172" t="s">
        <v>1037</v>
      </c>
      <c r="N1172" t="s">
        <v>115</v>
      </c>
      <c r="O1172" t="s">
        <v>41</v>
      </c>
      <c r="P1172" t="str">
        <f>UPPER(Table1[[#This Row],[CustomerCountry]])</f>
        <v>UNITED STATES</v>
      </c>
      <c r="Q1172" t="s">
        <v>23</v>
      </c>
      <c r="R1172" t="s">
        <v>24</v>
      </c>
      <c r="S1172" t="s">
        <v>88</v>
      </c>
      <c r="T1172" t="s">
        <v>26</v>
      </c>
      <c r="U1172" t="s">
        <v>27</v>
      </c>
    </row>
    <row r="1173" spans="1:21" x14ac:dyDescent="0.3">
      <c r="A1173" t="s">
        <v>2644</v>
      </c>
      <c r="B1173" t="str">
        <f>RIGHT(Table1[[#This Row],[OrderNo]],5)</f>
        <v>45236</v>
      </c>
      <c r="C1173">
        <v>45236001</v>
      </c>
      <c r="D1173">
        <v>1</v>
      </c>
      <c r="E1173" s="2">
        <v>2171.29</v>
      </c>
      <c r="F1173" s="2">
        <v>3578.27</v>
      </c>
      <c r="G1173" s="1">
        <v>43096</v>
      </c>
      <c r="H1173" s="6">
        <f>YEAR(Table1[[#This Row],[OrderDate]])</f>
        <v>2017</v>
      </c>
      <c r="I1173" s="6">
        <f>MONTH(Table1[[#This Row],[OrderDate]])</f>
        <v>12</v>
      </c>
      <c r="J1173" s="1">
        <v>43098</v>
      </c>
      <c r="K1173">
        <v>2</v>
      </c>
      <c r="L1173" t="s">
        <v>2645</v>
      </c>
      <c r="M1173" t="s">
        <v>391</v>
      </c>
      <c r="N1173" t="s">
        <v>51</v>
      </c>
      <c r="O1173" t="s">
        <v>52</v>
      </c>
      <c r="P1173" t="str">
        <f>UPPER(Table1[[#This Row],[CustomerCountry]])</f>
        <v>AUSTRALIA</v>
      </c>
      <c r="Q1173" t="s">
        <v>23</v>
      </c>
      <c r="R1173" t="s">
        <v>24</v>
      </c>
      <c r="S1173" t="s">
        <v>71</v>
      </c>
      <c r="T1173" t="s">
        <v>26</v>
      </c>
      <c r="U1173" t="s">
        <v>27</v>
      </c>
    </row>
    <row r="1174" spans="1:21" x14ac:dyDescent="0.3">
      <c r="A1174" t="s">
        <v>2646</v>
      </c>
      <c r="B1174" t="str">
        <f>RIGHT(Table1[[#This Row],[OrderNo]],5)</f>
        <v>45237</v>
      </c>
      <c r="C1174">
        <v>45237001</v>
      </c>
      <c r="D1174">
        <v>1</v>
      </c>
      <c r="E1174" s="2">
        <v>2171.29</v>
      </c>
      <c r="F1174" s="2">
        <v>3578.27</v>
      </c>
      <c r="G1174" s="1">
        <v>43096</v>
      </c>
      <c r="H1174" s="6">
        <f>YEAR(Table1[[#This Row],[OrderDate]])</f>
        <v>2017</v>
      </c>
      <c r="I1174" s="6">
        <f>MONTH(Table1[[#This Row],[OrderDate]])</f>
        <v>12</v>
      </c>
      <c r="J1174" s="1">
        <v>43099</v>
      </c>
      <c r="K1174">
        <v>3</v>
      </c>
      <c r="L1174" t="s">
        <v>2647</v>
      </c>
      <c r="M1174" t="s">
        <v>134</v>
      </c>
      <c r="N1174" t="s">
        <v>106</v>
      </c>
      <c r="O1174" t="s">
        <v>52</v>
      </c>
      <c r="P1174" t="str">
        <f>UPPER(Table1[[#This Row],[CustomerCountry]])</f>
        <v>AUSTRALIA</v>
      </c>
      <c r="Q1174" t="s">
        <v>23</v>
      </c>
      <c r="R1174" t="s">
        <v>24</v>
      </c>
      <c r="S1174" t="s">
        <v>88</v>
      </c>
      <c r="T1174" t="s">
        <v>26</v>
      </c>
      <c r="U1174" t="s">
        <v>27</v>
      </c>
    </row>
    <row r="1175" spans="1:21" x14ac:dyDescent="0.3">
      <c r="A1175" t="s">
        <v>2648</v>
      </c>
      <c r="B1175" t="str">
        <f>RIGHT(Table1[[#This Row],[OrderNo]],5)</f>
        <v>45238</v>
      </c>
      <c r="C1175">
        <v>45238001</v>
      </c>
      <c r="D1175">
        <v>1</v>
      </c>
      <c r="E1175" s="2">
        <v>1912.15</v>
      </c>
      <c r="F1175" s="2">
        <v>3399.99</v>
      </c>
      <c r="G1175" s="1">
        <v>43096</v>
      </c>
      <c r="H1175" s="6">
        <f>YEAR(Table1[[#This Row],[OrderDate]])</f>
        <v>2017</v>
      </c>
      <c r="I1175" s="6">
        <f>MONTH(Table1[[#This Row],[OrderDate]])</f>
        <v>12</v>
      </c>
      <c r="J1175" s="1">
        <v>43101</v>
      </c>
      <c r="K1175">
        <v>5</v>
      </c>
      <c r="L1175" t="s">
        <v>2649</v>
      </c>
      <c r="M1175" t="s">
        <v>325</v>
      </c>
      <c r="N1175" t="s">
        <v>51</v>
      </c>
      <c r="O1175" t="s">
        <v>52</v>
      </c>
      <c r="P1175" t="str">
        <f>UPPER(Table1[[#This Row],[CustomerCountry]])</f>
        <v>AUSTRALIA</v>
      </c>
      <c r="Q1175" t="s">
        <v>23</v>
      </c>
      <c r="R1175" t="s">
        <v>33</v>
      </c>
      <c r="S1175" t="s">
        <v>34</v>
      </c>
      <c r="T1175" t="s">
        <v>35</v>
      </c>
      <c r="U1175" t="s">
        <v>36</v>
      </c>
    </row>
    <row r="1176" spans="1:21" x14ac:dyDescent="0.3">
      <c r="A1176" t="s">
        <v>2650</v>
      </c>
      <c r="B1176" t="str">
        <f>RIGHT(Table1[[#This Row],[OrderNo]],5)</f>
        <v>45239</v>
      </c>
      <c r="C1176">
        <v>45239001</v>
      </c>
      <c r="D1176">
        <v>1</v>
      </c>
      <c r="E1176" s="2">
        <v>413.15</v>
      </c>
      <c r="F1176" s="2">
        <v>699.1</v>
      </c>
      <c r="G1176" s="1">
        <v>43097</v>
      </c>
      <c r="H1176" s="6">
        <f>YEAR(Table1[[#This Row],[OrderDate]])</f>
        <v>2017</v>
      </c>
      <c r="I1176" s="6">
        <f>MONTH(Table1[[#This Row],[OrderDate]])</f>
        <v>12</v>
      </c>
      <c r="J1176" s="1">
        <v>43102</v>
      </c>
      <c r="K1176">
        <v>5</v>
      </c>
      <c r="L1176" t="s">
        <v>2651</v>
      </c>
      <c r="M1176" t="s">
        <v>312</v>
      </c>
      <c r="N1176" t="s">
        <v>138</v>
      </c>
      <c r="O1176" t="s">
        <v>96</v>
      </c>
      <c r="P1176" t="str">
        <f>UPPER(Table1[[#This Row],[CustomerCountry]])</f>
        <v>GERMANY</v>
      </c>
      <c r="Q1176" t="s">
        <v>23</v>
      </c>
      <c r="R1176" t="s">
        <v>24</v>
      </c>
      <c r="S1176" t="s">
        <v>364</v>
      </c>
      <c r="T1176" t="s">
        <v>26</v>
      </c>
      <c r="U1176" t="s">
        <v>47</v>
      </c>
    </row>
    <row r="1177" spans="1:21" x14ac:dyDescent="0.3">
      <c r="A1177" t="s">
        <v>2652</v>
      </c>
      <c r="B1177" t="str">
        <f>RIGHT(Table1[[#This Row],[OrderNo]],5)</f>
        <v>45240</v>
      </c>
      <c r="C1177">
        <v>45240001</v>
      </c>
      <c r="D1177">
        <v>1</v>
      </c>
      <c r="E1177" s="2">
        <v>2171.29</v>
      </c>
      <c r="F1177" s="2">
        <v>3578.27</v>
      </c>
      <c r="G1177" s="1">
        <v>43097</v>
      </c>
      <c r="H1177" s="6">
        <f>YEAR(Table1[[#This Row],[OrderDate]])</f>
        <v>2017</v>
      </c>
      <c r="I1177" s="6">
        <f>MONTH(Table1[[#This Row],[OrderDate]])</f>
        <v>12</v>
      </c>
      <c r="J1177" s="1">
        <v>43106</v>
      </c>
      <c r="K1177">
        <v>9</v>
      </c>
      <c r="L1177" t="s">
        <v>2653</v>
      </c>
      <c r="M1177" t="s">
        <v>873</v>
      </c>
      <c r="N1177" t="s">
        <v>115</v>
      </c>
      <c r="O1177" t="s">
        <v>41</v>
      </c>
      <c r="P1177" t="str">
        <f>UPPER(Table1[[#This Row],[CustomerCountry]])</f>
        <v>UNITED STATES</v>
      </c>
      <c r="Q1177" t="s">
        <v>23</v>
      </c>
      <c r="R1177" t="s">
        <v>24</v>
      </c>
      <c r="S1177" t="s">
        <v>25</v>
      </c>
      <c r="T1177" t="s">
        <v>26</v>
      </c>
      <c r="U1177" t="s">
        <v>27</v>
      </c>
    </row>
    <row r="1178" spans="1:21" x14ac:dyDescent="0.3">
      <c r="A1178" t="s">
        <v>2654</v>
      </c>
      <c r="B1178" t="str">
        <f>RIGHT(Table1[[#This Row],[OrderNo]],5)</f>
        <v>45241</v>
      </c>
      <c r="C1178">
        <v>45241001</v>
      </c>
      <c r="D1178">
        <v>1</v>
      </c>
      <c r="E1178" s="2">
        <v>2171.29</v>
      </c>
      <c r="F1178" s="2">
        <v>3578.27</v>
      </c>
      <c r="G1178" s="1">
        <v>43097</v>
      </c>
      <c r="H1178" s="6">
        <f>YEAR(Table1[[#This Row],[OrderDate]])</f>
        <v>2017</v>
      </c>
      <c r="I1178" s="6">
        <f>MONTH(Table1[[#This Row],[OrderDate]])</f>
        <v>12</v>
      </c>
      <c r="J1178" s="1">
        <v>43104</v>
      </c>
      <c r="K1178">
        <v>7</v>
      </c>
      <c r="L1178" t="s">
        <v>2655</v>
      </c>
      <c r="M1178" t="s">
        <v>568</v>
      </c>
      <c r="N1178" t="s">
        <v>45</v>
      </c>
      <c r="O1178" t="s">
        <v>41</v>
      </c>
      <c r="P1178" t="str">
        <f>UPPER(Table1[[#This Row],[CustomerCountry]])</f>
        <v>UNITED STATES</v>
      </c>
      <c r="Q1178" t="s">
        <v>23</v>
      </c>
      <c r="R1178" t="s">
        <v>24</v>
      </c>
      <c r="S1178" t="s">
        <v>55</v>
      </c>
      <c r="T1178" t="s">
        <v>26</v>
      </c>
      <c r="U1178" t="s">
        <v>27</v>
      </c>
    </row>
    <row r="1179" spans="1:21" x14ac:dyDescent="0.3">
      <c r="A1179" t="s">
        <v>2656</v>
      </c>
      <c r="B1179" t="str">
        <f>RIGHT(Table1[[#This Row],[OrderNo]],5)</f>
        <v>45242</v>
      </c>
      <c r="C1179">
        <v>45242001</v>
      </c>
      <c r="D1179">
        <v>1</v>
      </c>
      <c r="E1179" s="2">
        <v>2171.29</v>
      </c>
      <c r="F1179" s="2">
        <v>3578.27</v>
      </c>
      <c r="G1179" s="1">
        <v>43097</v>
      </c>
      <c r="H1179" s="6">
        <f>YEAR(Table1[[#This Row],[OrderDate]])</f>
        <v>2017</v>
      </c>
      <c r="I1179" s="6">
        <f>MONTH(Table1[[#This Row],[OrderDate]])</f>
        <v>12</v>
      </c>
      <c r="J1179" s="1">
        <v>43099</v>
      </c>
      <c r="K1179">
        <v>2</v>
      </c>
      <c r="L1179" t="s">
        <v>2657</v>
      </c>
      <c r="M1179" t="s">
        <v>130</v>
      </c>
      <c r="N1179" t="s">
        <v>115</v>
      </c>
      <c r="O1179" t="s">
        <v>41</v>
      </c>
      <c r="P1179" t="str">
        <f>UPPER(Table1[[#This Row],[CustomerCountry]])</f>
        <v>UNITED STATES</v>
      </c>
      <c r="Q1179" t="s">
        <v>23</v>
      </c>
      <c r="R1179" t="s">
        <v>24</v>
      </c>
      <c r="S1179" t="s">
        <v>55</v>
      </c>
      <c r="T1179" t="s">
        <v>26</v>
      </c>
      <c r="U1179" t="s">
        <v>27</v>
      </c>
    </row>
    <row r="1180" spans="1:21" x14ac:dyDescent="0.3">
      <c r="A1180" t="s">
        <v>2658</v>
      </c>
      <c r="B1180" t="str">
        <f>RIGHT(Table1[[#This Row],[OrderNo]],5)</f>
        <v>45243</v>
      </c>
      <c r="C1180">
        <v>45243001</v>
      </c>
      <c r="D1180">
        <v>1</v>
      </c>
      <c r="E1180" s="2">
        <v>413.15</v>
      </c>
      <c r="F1180" s="2">
        <v>699.1</v>
      </c>
      <c r="G1180" s="1">
        <v>43097</v>
      </c>
      <c r="H1180" s="6">
        <f>YEAR(Table1[[#This Row],[OrderDate]])</f>
        <v>2017</v>
      </c>
      <c r="I1180" s="6">
        <f>MONTH(Table1[[#This Row],[OrderDate]])</f>
        <v>12</v>
      </c>
      <c r="J1180" s="1">
        <v>43107</v>
      </c>
      <c r="K1180">
        <v>10</v>
      </c>
      <c r="L1180" t="s">
        <v>2659</v>
      </c>
      <c r="M1180" t="s">
        <v>50</v>
      </c>
      <c r="N1180" t="s">
        <v>51</v>
      </c>
      <c r="O1180" t="s">
        <v>52</v>
      </c>
      <c r="P1180" t="str">
        <f>UPPER(Table1[[#This Row],[CustomerCountry]])</f>
        <v>AUSTRALIA</v>
      </c>
      <c r="Q1180" t="s">
        <v>23</v>
      </c>
      <c r="R1180" t="s">
        <v>24</v>
      </c>
      <c r="S1180" t="s">
        <v>507</v>
      </c>
      <c r="T1180" t="s">
        <v>1</v>
      </c>
      <c r="U1180" t="s">
        <v>47</v>
      </c>
    </row>
    <row r="1181" spans="1:21" x14ac:dyDescent="0.3">
      <c r="A1181" t="s">
        <v>2660</v>
      </c>
      <c r="B1181" t="str">
        <f>RIGHT(Table1[[#This Row],[OrderNo]],5)</f>
        <v>45244</v>
      </c>
      <c r="C1181">
        <v>45244001</v>
      </c>
      <c r="D1181">
        <v>1</v>
      </c>
      <c r="E1181" s="2">
        <v>1898.09</v>
      </c>
      <c r="F1181" s="2">
        <v>3374.99</v>
      </c>
      <c r="G1181" s="1">
        <v>43097</v>
      </c>
      <c r="H1181" s="6">
        <f>YEAR(Table1[[#This Row],[OrderDate]])</f>
        <v>2017</v>
      </c>
      <c r="I1181" s="6">
        <f>MONTH(Table1[[#This Row],[OrderDate]])</f>
        <v>12</v>
      </c>
      <c r="J1181" s="1">
        <v>43099</v>
      </c>
      <c r="K1181">
        <v>2</v>
      </c>
      <c r="L1181" t="s">
        <v>2661</v>
      </c>
      <c r="M1181" t="s">
        <v>434</v>
      </c>
      <c r="N1181" t="s">
        <v>51</v>
      </c>
      <c r="O1181" t="s">
        <v>52</v>
      </c>
      <c r="P1181" t="str">
        <f>UPPER(Table1[[#This Row],[CustomerCountry]])</f>
        <v>AUSTRALIA</v>
      </c>
      <c r="Q1181" t="s">
        <v>23</v>
      </c>
      <c r="R1181" t="s">
        <v>33</v>
      </c>
      <c r="S1181" t="s">
        <v>160</v>
      </c>
      <c r="T1181" t="s">
        <v>1</v>
      </c>
      <c r="U1181" t="s">
        <v>36</v>
      </c>
    </row>
    <row r="1182" spans="1:21" x14ac:dyDescent="0.3">
      <c r="A1182" t="s">
        <v>2662</v>
      </c>
      <c r="B1182" t="str">
        <f>RIGHT(Table1[[#This Row],[OrderNo]],5)</f>
        <v>45245</v>
      </c>
      <c r="C1182">
        <v>45245001</v>
      </c>
      <c r="D1182">
        <v>1</v>
      </c>
      <c r="E1182" s="2">
        <v>2171.29</v>
      </c>
      <c r="F1182" s="2">
        <v>3578.27</v>
      </c>
      <c r="G1182" s="1">
        <v>43098</v>
      </c>
      <c r="H1182" s="6">
        <f>YEAR(Table1[[#This Row],[OrderDate]])</f>
        <v>2017</v>
      </c>
      <c r="I1182" s="6">
        <f>MONTH(Table1[[#This Row],[OrderDate]])</f>
        <v>12</v>
      </c>
      <c r="J1182" s="1">
        <v>43102</v>
      </c>
      <c r="K1182">
        <v>4</v>
      </c>
      <c r="L1182" t="s">
        <v>2663</v>
      </c>
      <c r="M1182" t="s">
        <v>738</v>
      </c>
      <c r="N1182" t="s">
        <v>51</v>
      </c>
      <c r="O1182" t="s">
        <v>52</v>
      </c>
      <c r="P1182" t="str">
        <f>UPPER(Table1[[#This Row],[CustomerCountry]])</f>
        <v>AUSTRALIA</v>
      </c>
      <c r="Q1182" t="s">
        <v>23</v>
      </c>
      <c r="R1182" t="s">
        <v>24</v>
      </c>
      <c r="S1182" t="s">
        <v>25</v>
      </c>
      <c r="T1182" t="s">
        <v>26</v>
      </c>
      <c r="U1182" t="s">
        <v>27</v>
      </c>
    </row>
    <row r="1183" spans="1:21" x14ac:dyDescent="0.3">
      <c r="A1183" t="s">
        <v>2664</v>
      </c>
      <c r="B1183" t="str">
        <f>RIGHT(Table1[[#This Row],[OrderNo]],5)</f>
        <v>45246</v>
      </c>
      <c r="C1183">
        <v>45246001</v>
      </c>
      <c r="D1183">
        <v>1</v>
      </c>
      <c r="E1183" s="2">
        <v>2171.29</v>
      </c>
      <c r="F1183" s="2">
        <v>3578.27</v>
      </c>
      <c r="G1183" s="1">
        <v>43098</v>
      </c>
      <c r="H1183" s="6">
        <f>YEAR(Table1[[#This Row],[OrderDate]])</f>
        <v>2017</v>
      </c>
      <c r="I1183" s="6">
        <f>MONTH(Table1[[#This Row],[OrderDate]])</f>
        <v>12</v>
      </c>
      <c r="J1183" s="1">
        <v>43100</v>
      </c>
      <c r="K1183">
        <v>2</v>
      </c>
      <c r="L1183" t="s">
        <v>2665</v>
      </c>
      <c r="M1183" t="s">
        <v>344</v>
      </c>
      <c r="N1183" t="s">
        <v>106</v>
      </c>
      <c r="O1183" t="s">
        <v>52</v>
      </c>
      <c r="P1183" t="str">
        <f>UPPER(Table1[[#This Row],[CustomerCountry]])</f>
        <v>AUSTRALIA</v>
      </c>
      <c r="Q1183" t="s">
        <v>23</v>
      </c>
      <c r="R1183" t="s">
        <v>24</v>
      </c>
      <c r="S1183" t="s">
        <v>25</v>
      </c>
      <c r="T1183" t="s">
        <v>26</v>
      </c>
      <c r="U1183" t="s">
        <v>27</v>
      </c>
    </row>
    <row r="1184" spans="1:21" x14ac:dyDescent="0.3">
      <c r="A1184" t="s">
        <v>2666</v>
      </c>
      <c r="B1184" t="str">
        <f>RIGHT(Table1[[#This Row],[OrderNo]],5)</f>
        <v>45247</v>
      </c>
      <c r="C1184">
        <v>45247001</v>
      </c>
      <c r="D1184">
        <v>1</v>
      </c>
      <c r="E1184" s="2">
        <v>413.15</v>
      </c>
      <c r="F1184" s="2">
        <v>699.1</v>
      </c>
      <c r="G1184" s="1">
        <v>43098</v>
      </c>
      <c r="H1184" s="6">
        <f>YEAR(Table1[[#This Row],[OrderDate]])</f>
        <v>2017</v>
      </c>
      <c r="I1184" s="6">
        <f>MONTH(Table1[[#This Row],[OrderDate]])</f>
        <v>12</v>
      </c>
      <c r="J1184" s="1">
        <v>43108</v>
      </c>
      <c r="K1184">
        <v>10</v>
      </c>
      <c r="L1184" t="s">
        <v>2667</v>
      </c>
      <c r="M1184" t="s">
        <v>325</v>
      </c>
      <c r="N1184" t="s">
        <v>51</v>
      </c>
      <c r="O1184" t="s">
        <v>52</v>
      </c>
      <c r="P1184" t="str">
        <f>UPPER(Table1[[#This Row],[CustomerCountry]])</f>
        <v>AUSTRALIA</v>
      </c>
      <c r="Q1184" t="s">
        <v>23</v>
      </c>
      <c r="R1184" t="s">
        <v>24</v>
      </c>
      <c r="S1184" t="s">
        <v>507</v>
      </c>
      <c r="T1184" t="s">
        <v>1</v>
      </c>
      <c r="U1184" t="s">
        <v>47</v>
      </c>
    </row>
    <row r="1185" spans="1:21" x14ac:dyDescent="0.3">
      <c r="A1185" t="s">
        <v>2668</v>
      </c>
      <c r="B1185" t="str">
        <f>RIGHT(Table1[[#This Row],[OrderNo]],5)</f>
        <v>45248</v>
      </c>
      <c r="C1185">
        <v>45248001</v>
      </c>
      <c r="D1185">
        <v>1</v>
      </c>
      <c r="E1185" s="2">
        <v>1912.15</v>
      </c>
      <c r="F1185" s="2">
        <v>3399.99</v>
      </c>
      <c r="G1185" s="1">
        <v>43098</v>
      </c>
      <c r="H1185" s="6">
        <f>YEAR(Table1[[#This Row],[OrderDate]])</f>
        <v>2017</v>
      </c>
      <c r="I1185" s="6">
        <f>MONTH(Table1[[#This Row],[OrderDate]])</f>
        <v>12</v>
      </c>
      <c r="J1185" s="1">
        <v>43107</v>
      </c>
      <c r="K1185">
        <v>9</v>
      </c>
      <c r="L1185" t="s">
        <v>2669</v>
      </c>
      <c r="M1185" t="s">
        <v>738</v>
      </c>
      <c r="N1185" t="s">
        <v>51</v>
      </c>
      <c r="O1185" t="s">
        <v>52</v>
      </c>
      <c r="P1185" t="str">
        <f>UPPER(Table1[[#This Row],[CustomerCountry]])</f>
        <v>AUSTRALIA</v>
      </c>
      <c r="Q1185" t="s">
        <v>23</v>
      </c>
      <c r="R1185" t="s">
        <v>33</v>
      </c>
      <c r="S1185" t="s">
        <v>67</v>
      </c>
      <c r="T1185" t="s">
        <v>35</v>
      </c>
      <c r="U1185" t="s">
        <v>36</v>
      </c>
    </row>
    <row r="1186" spans="1:21" x14ac:dyDescent="0.3">
      <c r="A1186" t="s">
        <v>2670</v>
      </c>
      <c r="B1186" t="str">
        <f>RIGHT(Table1[[#This Row],[OrderNo]],5)</f>
        <v>45249</v>
      </c>
      <c r="C1186">
        <v>45249001</v>
      </c>
      <c r="D1186">
        <v>1</v>
      </c>
      <c r="E1186" s="2">
        <v>2171.29</v>
      </c>
      <c r="F1186" s="2">
        <v>3578.27</v>
      </c>
      <c r="G1186" s="1">
        <v>43099</v>
      </c>
      <c r="H1186" s="6">
        <f>YEAR(Table1[[#This Row],[OrderDate]])</f>
        <v>2017</v>
      </c>
      <c r="I1186" s="6">
        <f>MONTH(Table1[[#This Row],[OrderDate]])</f>
        <v>12</v>
      </c>
      <c r="J1186" s="1">
        <v>43101</v>
      </c>
      <c r="K1186">
        <v>2</v>
      </c>
      <c r="L1186" t="s">
        <v>2671</v>
      </c>
      <c r="M1186" t="s">
        <v>190</v>
      </c>
      <c r="N1186" t="s">
        <v>78</v>
      </c>
      <c r="O1186" t="s">
        <v>79</v>
      </c>
      <c r="P1186" t="str">
        <f>UPPER(Table1[[#This Row],[CustomerCountry]])</f>
        <v>UNITED KINGDOM</v>
      </c>
      <c r="Q1186" t="s">
        <v>23</v>
      </c>
      <c r="R1186" t="s">
        <v>24</v>
      </c>
      <c r="S1186" t="s">
        <v>25</v>
      </c>
      <c r="T1186" t="s">
        <v>26</v>
      </c>
      <c r="U1186" t="s">
        <v>27</v>
      </c>
    </row>
    <row r="1187" spans="1:21" x14ac:dyDescent="0.3">
      <c r="A1187" t="s">
        <v>2672</v>
      </c>
      <c r="B1187" t="str">
        <f>RIGHT(Table1[[#This Row],[OrderNo]],5)</f>
        <v>45250</v>
      </c>
      <c r="C1187">
        <v>45250001</v>
      </c>
      <c r="D1187">
        <v>1</v>
      </c>
      <c r="E1187" s="2">
        <v>2171.29</v>
      </c>
      <c r="F1187" s="2">
        <v>3578.27</v>
      </c>
      <c r="G1187" s="1">
        <v>43099</v>
      </c>
      <c r="H1187" s="6">
        <f>YEAR(Table1[[#This Row],[OrderDate]])</f>
        <v>2017</v>
      </c>
      <c r="I1187" s="6">
        <f>MONTH(Table1[[#This Row],[OrderDate]])</f>
        <v>12</v>
      </c>
      <c r="J1187" s="1">
        <v>43105</v>
      </c>
      <c r="K1187">
        <v>6</v>
      </c>
      <c r="L1187" t="s">
        <v>2673</v>
      </c>
      <c r="M1187" t="s">
        <v>1483</v>
      </c>
      <c r="N1187" t="s">
        <v>95</v>
      </c>
      <c r="O1187" t="s">
        <v>96</v>
      </c>
      <c r="P1187" t="str">
        <f>UPPER(Table1[[#This Row],[CustomerCountry]])</f>
        <v>GERMANY</v>
      </c>
      <c r="Q1187" t="s">
        <v>23</v>
      </c>
      <c r="R1187" t="s">
        <v>24</v>
      </c>
      <c r="S1187" t="s">
        <v>25</v>
      </c>
      <c r="T1187" t="s">
        <v>26</v>
      </c>
      <c r="U1187" t="s">
        <v>27</v>
      </c>
    </row>
    <row r="1188" spans="1:21" x14ac:dyDescent="0.3">
      <c r="A1188" t="s">
        <v>2674</v>
      </c>
      <c r="B1188" t="str">
        <f>RIGHT(Table1[[#This Row],[OrderNo]],5)</f>
        <v>45251</v>
      </c>
      <c r="C1188">
        <v>45251001</v>
      </c>
      <c r="D1188">
        <v>1</v>
      </c>
      <c r="E1188" s="2">
        <v>413.15</v>
      </c>
      <c r="F1188" s="2">
        <v>699.1</v>
      </c>
      <c r="G1188" s="1">
        <v>43099</v>
      </c>
      <c r="H1188" s="6">
        <f>YEAR(Table1[[#This Row],[OrderDate]])</f>
        <v>2017</v>
      </c>
      <c r="I1188" s="6">
        <f>MONTH(Table1[[#This Row],[OrderDate]])</f>
        <v>12</v>
      </c>
      <c r="J1188" s="1">
        <v>43105</v>
      </c>
      <c r="K1188">
        <v>6</v>
      </c>
      <c r="L1188" t="s">
        <v>2675</v>
      </c>
      <c r="M1188" t="s">
        <v>121</v>
      </c>
      <c r="N1188" t="s">
        <v>122</v>
      </c>
      <c r="O1188" t="s">
        <v>96</v>
      </c>
      <c r="P1188" t="str">
        <f>UPPER(Table1[[#This Row],[CustomerCountry]])</f>
        <v>GERMANY</v>
      </c>
      <c r="Q1188" t="s">
        <v>23</v>
      </c>
      <c r="R1188" t="s">
        <v>24</v>
      </c>
      <c r="S1188" t="s">
        <v>507</v>
      </c>
      <c r="T1188" t="s">
        <v>1</v>
      </c>
      <c r="U1188" t="s">
        <v>47</v>
      </c>
    </row>
    <row r="1189" spans="1:21" x14ac:dyDescent="0.3">
      <c r="A1189" t="s">
        <v>2676</v>
      </c>
      <c r="B1189" t="str">
        <f>RIGHT(Table1[[#This Row],[OrderNo]],5)</f>
        <v>45252</v>
      </c>
      <c r="C1189">
        <v>45252001</v>
      </c>
      <c r="D1189">
        <v>1</v>
      </c>
      <c r="E1189" s="2">
        <v>2171.29</v>
      </c>
      <c r="F1189" s="2">
        <v>3578.27</v>
      </c>
      <c r="G1189" s="1">
        <v>43099</v>
      </c>
      <c r="H1189" s="6">
        <f>YEAR(Table1[[#This Row],[OrderDate]])</f>
        <v>2017</v>
      </c>
      <c r="I1189" s="6">
        <f>MONTH(Table1[[#This Row],[OrderDate]])</f>
        <v>12</v>
      </c>
      <c r="J1189" s="1">
        <v>43101</v>
      </c>
      <c r="K1189">
        <v>2</v>
      </c>
      <c r="L1189" t="s">
        <v>2677</v>
      </c>
      <c r="M1189" t="s">
        <v>706</v>
      </c>
      <c r="N1189" t="s">
        <v>22</v>
      </c>
      <c r="O1189" t="s">
        <v>0</v>
      </c>
      <c r="P1189" t="str">
        <f>UPPER(Table1[[#This Row],[CustomerCountry]])</f>
        <v>CANADA</v>
      </c>
      <c r="Q1189" t="s">
        <v>23</v>
      </c>
      <c r="R1189" t="s">
        <v>24</v>
      </c>
      <c r="S1189" t="s">
        <v>71</v>
      </c>
      <c r="T1189" t="s">
        <v>26</v>
      </c>
      <c r="U1189" t="s">
        <v>27</v>
      </c>
    </row>
    <row r="1190" spans="1:21" x14ac:dyDescent="0.3">
      <c r="A1190" t="s">
        <v>2678</v>
      </c>
      <c r="B1190" t="str">
        <f>RIGHT(Table1[[#This Row],[OrderNo]],5)</f>
        <v>45253</v>
      </c>
      <c r="C1190">
        <v>45253001</v>
      </c>
      <c r="D1190">
        <v>1</v>
      </c>
      <c r="E1190" s="2">
        <v>2171.29</v>
      </c>
      <c r="F1190" s="2">
        <v>3578.27</v>
      </c>
      <c r="G1190" s="1">
        <v>43099</v>
      </c>
      <c r="H1190" s="6">
        <f>YEAR(Table1[[#This Row],[OrderDate]])</f>
        <v>2017</v>
      </c>
      <c r="I1190" s="6">
        <f>MONTH(Table1[[#This Row],[OrderDate]])</f>
        <v>12</v>
      </c>
      <c r="J1190" s="1">
        <v>43109</v>
      </c>
      <c r="K1190">
        <v>10</v>
      </c>
      <c r="L1190" t="s">
        <v>2679</v>
      </c>
      <c r="M1190" t="s">
        <v>247</v>
      </c>
      <c r="N1190" t="s">
        <v>45</v>
      </c>
      <c r="O1190" t="s">
        <v>41</v>
      </c>
      <c r="P1190" t="str">
        <f>UPPER(Table1[[#This Row],[CustomerCountry]])</f>
        <v>UNITED STATES</v>
      </c>
      <c r="Q1190" t="s">
        <v>23</v>
      </c>
      <c r="R1190" t="s">
        <v>24</v>
      </c>
      <c r="S1190" t="s">
        <v>88</v>
      </c>
      <c r="T1190" t="s">
        <v>26</v>
      </c>
      <c r="U1190" t="s">
        <v>27</v>
      </c>
    </row>
    <row r="1191" spans="1:21" x14ac:dyDescent="0.3">
      <c r="A1191" t="s">
        <v>2680</v>
      </c>
      <c r="B1191" t="str">
        <f>RIGHT(Table1[[#This Row],[OrderNo]],5)</f>
        <v>45254</v>
      </c>
      <c r="C1191">
        <v>45254001</v>
      </c>
      <c r="D1191">
        <v>1</v>
      </c>
      <c r="E1191" s="2">
        <v>2171.29</v>
      </c>
      <c r="F1191" s="2">
        <v>3578.27</v>
      </c>
      <c r="G1191" s="1">
        <v>43099</v>
      </c>
      <c r="H1191" s="6">
        <f>YEAR(Table1[[#This Row],[OrderDate]])</f>
        <v>2017</v>
      </c>
      <c r="I1191" s="6">
        <f>MONTH(Table1[[#This Row],[OrderDate]])</f>
        <v>12</v>
      </c>
      <c r="J1191" s="1">
        <v>43101</v>
      </c>
      <c r="K1191">
        <v>2</v>
      </c>
      <c r="L1191" t="s">
        <v>2681</v>
      </c>
      <c r="M1191" t="s">
        <v>594</v>
      </c>
      <c r="N1191" t="s">
        <v>45</v>
      </c>
      <c r="O1191" t="s">
        <v>41</v>
      </c>
      <c r="P1191" t="str">
        <f>UPPER(Table1[[#This Row],[CustomerCountry]])</f>
        <v>UNITED STATES</v>
      </c>
      <c r="Q1191" t="s">
        <v>23</v>
      </c>
      <c r="R1191" t="s">
        <v>24</v>
      </c>
      <c r="S1191" t="s">
        <v>88</v>
      </c>
      <c r="T1191" t="s">
        <v>26</v>
      </c>
      <c r="U1191" t="s">
        <v>27</v>
      </c>
    </row>
    <row r="1192" spans="1:21" x14ac:dyDescent="0.3">
      <c r="A1192" t="s">
        <v>2682</v>
      </c>
      <c r="B1192" t="str">
        <f>RIGHT(Table1[[#This Row],[OrderNo]],5)</f>
        <v>45255</v>
      </c>
      <c r="C1192">
        <v>45255001</v>
      </c>
      <c r="D1192">
        <v>1</v>
      </c>
      <c r="E1192" s="2">
        <v>2171.29</v>
      </c>
      <c r="F1192" s="2">
        <v>3578.27</v>
      </c>
      <c r="G1192" s="1">
        <v>43099</v>
      </c>
      <c r="H1192" s="6">
        <f>YEAR(Table1[[#This Row],[OrderDate]])</f>
        <v>2017</v>
      </c>
      <c r="I1192" s="6">
        <f>MONTH(Table1[[#This Row],[OrderDate]])</f>
        <v>12</v>
      </c>
      <c r="J1192" s="1">
        <v>43101</v>
      </c>
      <c r="K1192">
        <v>2</v>
      </c>
      <c r="L1192" t="s">
        <v>2683</v>
      </c>
      <c r="M1192" t="s">
        <v>413</v>
      </c>
      <c r="N1192" t="s">
        <v>115</v>
      </c>
      <c r="O1192" t="s">
        <v>41</v>
      </c>
      <c r="P1192" t="str">
        <f>UPPER(Table1[[#This Row],[CustomerCountry]])</f>
        <v>UNITED STATES</v>
      </c>
      <c r="Q1192" t="s">
        <v>23</v>
      </c>
      <c r="R1192" t="s">
        <v>24</v>
      </c>
      <c r="S1192" t="s">
        <v>88</v>
      </c>
      <c r="T1192" t="s">
        <v>26</v>
      </c>
      <c r="U1192" t="s">
        <v>27</v>
      </c>
    </row>
    <row r="1193" spans="1:21" x14ac:dyDescent="0.3">
      <c r="A1193" t="s">
        <v>2684</v>
      </c>
      <c r="B1193" t="str">
        <f>RIGHT(Table1[[#This Row],[OrderNo]],5)</f>
        <v>45256</v>
      </c>
      <c r="C1193">
        <v>45256001</v>
      </c>
      <c r="D1193">
        <v>1</v>
      </c>
      <c r="E1193" s="2">
        <v>413.15</v>
      </c>
      <c r="F1193" s="2">
        <v>699.1</v>
      </c>
      <c r="G1193" s="1">
        <v>43099</v>
      </c>
      <c r="H1193" s="6">
        <f>YEAR(Table1[[#This Row],[OrderDate]])</f>
        <v>2017</v>
      </c>
      <c r="I1193" s="6">
        <f>MONTH(Table1[[#This Row],[OrderDate]])</f>
        <v>12</v>
      </c>
      <c r="J1193" s="1">
        <v>43101</v>
      </c>
      <c r="K1193">
        <v>2</v>
      </c>
      <c r="L1193" t="s">
        <v>2685</v>
      </c>
      <c r="M1193" t="s">
        <v>1137</v>
      </c>
      <c r="N1193" t="s">
        <v>45</v>
      </c>
      <c r="O1193" t="s">
        <v>41</v>
      </c>
      <c r="P1193" t="str">
        <f>UPPER(Table1[[#This Row],[CustomerCountry]])</f>
        <v>UNITED STATES</v>
      </c>
      <c r="Q1193" t="s">
        <v>23</v>
      </c>
      <c r="R1193" t="s">
        <v>24</v>
      </c>
      <c r="S1193" t="s">
        <v>46</v>
      </c>
      <c r="T1193" t="s">
        <v>1</v>
      </c>
      <c r="U1193" t="s">
        <v>47</v>
      </c>
    </row>
    <row r="1194" spans="1:21" x14ac:dyDescent="0.3">
      <c r="A1194" t="s">
        <v>2686</v>
      </c>
      <c r="B1194" t="str">
        <f>RIGHT(Table1[[#This Row],[OrderNo]],5)</f>
        <v>45257</v>
      </c>
      <c r="C1194">
        <v>45257001</v>
      </c>
      <c r="D1194">
        <v>1</v>
      </c>
      <c r="E1194" s="2">
        <v>2171.29</v>
      </c>
      <c r="F1194" s="2">
        <v>3578.27</v>
      </c>
      <c r="G1194" s="1">
        <v>43099</v>
      </c>
      <c r="H1194" s="6">
        <f>YEAR(Table1[[#This Row],[OrderDate]])</f>
        <v>2017</v>
      </c>
      <c r="I1194" s="6">
        <f>MONTH(Table1[[#This Row],[OrderDate]])</f>
        <v>12</v>
      </c>
      <c r="J1194" s="1">
        <v>43105</v>
      </c>
      <c r="K1194">
        <v>6</v>
      </c>
      <c r="L1194" t="s">
        <v>2687</v>
      </c>
      <c r="M1194" t="s">
        <v>159</v>
      </c>
      <c r="N1194" t="s">
        <v>63</v>
      </c>
      <c r="O1194" t="s">
        <v>52</v>
      </c>
      <c r="P1194" t="str">
        <f>UPPER(Table1[[#This Row],[CustomerCountry]])</f>
        <v>AUSTRALIA</v>
      </c>
      <c r="Q1194" t="s">
        <v>23</v>
      </c>
      <c r="R1194" t="s">
        <v>24</v>
      </c>
      <c r="S1194" t="s">
        <v>88</v>
      </c>
      <c r="T1194" t="s">
        <v>26</v>
      </c>
      <c r="U1194" t="s">
        <v>27</v>
      </c>
    </row>
    <row r="1195" spans="1:21" x14ac:dyDescent="0.3">
      <c r="A1195" t="s">
        <v>2688</v>
      </c>
      <c r="B1195" t="str">
        <f>RIGHT(Table1[[#This Row],[OrderNo]],5)</f>
        <v>45258</v>
      </c>
      <c r="C1195">
        <v>45258001</v>
      </c>
      <c r="D1195">
        <v>1</v>
      </c>
      <c r="E1195" s="2">
        <v>413.15</v>
      </c>
      <c r="F1195" s="2">
        <v>699.1</v>
      </c>
      <c r="G1195" s="1">
        <v>43099</v>
      </c>
      <c r="H1195" s="6">
        <f>YEAR(Table1[[#This Row],[OrderDate]])</f>
        <v>2017</v>
      </c>
      <c r="I1195" s="6">
        <f>MONTH(Table1[[#This Row],[OrderDate]])</f>
        <v>12</v>
      </c>
      <c r="J1195" s="1">
        <v>43105</v>
      </c>
      <c r="K1195">
        <v>6</v>
      </c>
      <c r="L1195" t="s">
        <v>2689</v>
      </c>
      <c r="M1195" t="s">
        <v>256</v>
      </c>
      <c r="N1195" t="s">
        <v>106</v>
      </c>
      <c r="O1195" t="s">
        <v>52</v>
      </c>
      <c r="P1195" t="str">
        <f>UPPER(Table1[[#This Row],[CustomerCountry]])</f>
        <v>AUSTRALIA</v>
      </c>
      <c r="Q1195" t="s">
        <v>23</v>
      </c>
      <c r="R1195" t="s">
        <v>24</v>
      </c>
      <c r="S1195" t="s">
        <v>1095</v>
      </c>
      <c r="T1195" t="s">
        <v>1</v>
      </c>
      <c r="U1195" t="s">
        <v>47</v>
      </c>
    </row>
    <row r="1196" spans="1:21" x14ac:dyDescent="0.3">
      <c r="A1196" t="s">
        <v>2690</v>
      </c>
      <c r="B1196" t="str">
        <f>RIGHT(Table1[[#This Row],[OrderNo]],5)</f>
        <v>45259</v>
      </c>
      <c r="C1196">
        <v>45259001</v>
      </c>
      <c r="D1196">
        <v>1</v>
      </c>
      <c r="E1196" s="2">
        <v>2171.29</v>
      </c>
      <c r="F1196" s="2">
        <v>3578.27</v>
      </c>
      <c r="G1196" s="1">
        <v>43100</v>
      </c>
      <c r="H1196" s="6">
        <f>YEAR(Table1[[#This Row],[OrderDate]])</f>
        <v>2017</v>
      </c>
      <c r="I1196" s="6">
        <f>MONTH(Table1[[#This Row],[OrderDate]])</f>
        <v>12</v>
      </c>
      <c r="J1196" s="1">
        <v>43105</v>
      </c>
      <c r="K1196">
        <v>5</v>
      </c>
      <c r="L1196" t="s">
        <v>2691</v>
      </c>
      <c r="M1196" t="s">
        <v>163</v>
      </c>
      <c r="N1196" t="s">
        <v>115</v>
      </c>
      <c r="O1196" t="s">
        <v>41</v>
      </c>
      <c r="P1196" t="str">
        <f>UPPER(Table1[[#This Row],[CustomerCountry]])</f>
        <v>UNITED STATES</v>
      </c>
      <c r="Q1196" t="s">
        <v>23</v>
      </c>
      <c r="R1196" t="s">
        <v>24</v>
      </c>
      <c r="S1196" t="s">
        <v>88</v>
      </c>
      <c r="T1196" t="s">
        <v>26</v>
      </c>
      <c r="U1196" t="s">
        <v>27</v>
      </c>
    </row>
    <row r="1197" spans="1:21" x14ac:dyDescent="0.3">
      <c r="A1197" t="s">
        <v>2692</v>
      </c>
      <c r="B1197" t="str">
        <f>RIGHT(Table1[[#This Row],[OrderNo]],5)</f>
        <v>45260</v>
      </c>
      <c r="C1197">
        <v>45260001</v>
      </c>
      <c r="D1197">
        <v>1</v>
      </c>
      <c r="E1197" s="2">
        <v>2171.29</v>
      </c>
      <c r="F1197" s="2">
        <v>3578.27</v>
      </c>
      <c r="G1197" s="1">
        <v>43100</v>
      </c>
      <c r="H1197" s="6">
        <f>YEAR(Table1[[#This Row],[OrderDate]])</f>
        <v>2017</v>
      </c>
      <c r="I1197" s="6">
        <f>MONTH(Table1[[#This Row],[OrderDate]])</f>
        <v>12</v>
      </c>
      <c r="J1197" s="1">
        <v>43109</v>
      </c>
      <c r="K1197">
        <v>9</v>
      </c>
      <c r="L1197" t="s">
        <v>2693</v>
      </c>
      <c r="M1197" t="s">
        <v>207</v>
      </c>
      <c r="N1197" t="s">
        <v>40</v>
      </c>
      <c r="O1197" t="s">
        <v>41</v>
      </c>
      <c r="P1197" t="str">
        <f>UPPER(Table1[[#This Row],[CustomerCountry]])</f>
        <v>UNITED STATES</v>
      </c>
      <c r="Q1197" t="s">
        <v>23</v>
      </c>
      <c r="R1197" t="s">
        <v>24</v>
      </c>
      <c r="S1197" t="s">
        <v>25</v>
      </c>
      <c r="T1197" t="s">
        <v>26</v>
      </c>
      <c r="U1197" t="s">
        <v>27</v>
      </c>
    </row>
    <row r="1198" spans="1:21" x14ac:dyDescent="0.3">
      <c r="A1198" t="s">
        <v>2694</v>
      </c>
      <c r="B1198" t="str">
        <f>RIGHT(Table1[[#This Row],[OrderNo]],5)</f>
        <v>45261</v>
      </c>
      <c r="C1198">
        <v>45261001</v>
      </c>
      <c r="D1198">
        <v>1</v>
      </c>
      <c r="E1198" s="2">
        <v>2171.29</v>
      </c>
      <c r="F1198" s="2">
        <v>3578.27</v>
      </c>
      <c r="G1198" s="1">
        <v>43100</v>
      </c>
      <c r="H1198" s="6">
        <f>YEAR(Table1[[#This Row],[OrderDate]])</f>
        <v>2017</v>
      </c>
      <c r="I1198" s="6">
        <f>MONTH(Table1[[#This Row],[OrderDate]])</f>
        <v>12</v>
      </c>
      <c r="J1198" s="1">
        <v>43109</v>
      </c>
      <c r="K1198">
        <v>9</v>
      </c>
      <c r="L1198" t="s">
        <v>2695</v>
      </c>
      <c r="M1198" t="s">
        <v>1052</v>
      </c>
      <c r="N1198" t="s">
        <v>115</v>
      </c>
      <c r="O1198" t="s">
        <v>41</v>
      </c>
      <c r="P1198" t="str">
        <f>UPPER(Table1[[#This Row],[CustomerCountry]])</f>
        <v>UNITED STATES</v>
      </c>
      <c r="Q1198" t="s">
        <v>23</v>
      </c>
      <c r="R1198" t="s">
        <v>24</v>
      </c>
      <c r="S1198" t="s">
        <v>71</v>
      </c>
      <c r="T1198" t="s">
        <v>26</v>
      </c>
      <c r="U1198" t="s">
        <v>27</v>
      </c>
    </row>
    <row r="1199" spans="1:21" x14ac:dyDescent="0.3">
      <c r="A1199" t="s">
        <v>2696</v>
      </c>
      <c r="B1199" t="str">
        <f>RIGHT(Table1[[#This Row],[OrderNo]],5)</f>
        <v>45262</v>
      </c>
      <c r="C1199">
        <v>45262001</v>
      </c>
      <c r="D1199">
        <v>1</v>
      </c>
      <c r="E1199" s="2">
        <v>2171.29</v>
      </c>
      <c r="F1199" s="2">
        <v>3578.27</v>
      </c>
      <c r="G1199" s="1">
        <v>43100</v>
      </c>
      <c r="H1199" s="6">
        <f>YEAR(Table1[[#This Row],[OrderDate]])</f>
        <v>2017</v>
      </c>
      <c r="I1199" s="6">
        <f>MONTH(Table1[[#This Row],[OrderDate]])</f>
        <v>12</v>
      </c>
      <c r="J1199" s="1">
        <v>43103</v>
      </c>
      <c r="K1199">
        <v>3</v>
      </c>
      <c r="L1199" t="s">
        <v>2697</v>
      </c>
      <c r="M1199" t="s">
        <v>305</v>
      </c>
      <c r="N1199" t="s">
        <v>45</v>
      </c>
      <c r="O1199" t="s">
        <v>41</v>
      </c>
      <c r="P1199" t="str">
        <f>UPPER(Table1[[#This Row],[CustomerCountry]])</f>
        <v>UNITED STATES</v>
      </c>
      <c r="Q1199" t="s">
        <v>23</v>
      </c>
      <c r="R1199" t="s">
        <v>24</v>
      </c>
      <c r="S1199" t="s">
        <v>84</v>
      </c>
      <c r="T1199" t="s">
        <v>26</v>
      </c>
      <c r="U1199" t="s">
        <v>27</v>
      </c>
    </row>
    <row r="1200" spans="1:21" x14ac:dyDescent="0.3">
      <c r="A1200" t="s">
        <v>2698</v>
      </c>
      <c r="B1200" t="str">
        <f>RIGHT(Table1[[#This Row],[OrderNo]],5)</f>
        <v>45263</v>
      </c>
      <c r="C1200">
        <v>45263001</v>
      </c>
      <c r="D1200">
        <v>1</v>
      </c>
      <c r="E1200" s="2">
        <v>413.15</v>
      </c>
      <c r="F1200" s="2">
        <v>699.1</v>
      </c>
      <c r="G1200" s="1">
        <v>43100</v>
      </c>
      <c r="H1200" s="6">
        <f>YEAR(Table1[[#This Row],[OrderDate]])</f>
        <v>2017</v>
      </c>
      <c r="I1200" s="6">
        <f>MONTH(Table1[[#This Row],[OrderDate]])</f>
        <v>12</v>
      </c>
      <c r="J1200" s="1">
        <v>43109</v>
      </c>
      <c r="K1200">
        <v>9</v>
      </c>
      <c r="L1200" t="s">
        <v>2699</v>
      </c>
      <c r="M1200" t="s">
        <v>130</v>
      </c>
      <c r="N1200" t="s">
        <v>115</v>
      </c>
      <c r="O1200" t="s">
        <v>41</v>
      </c>
      <c r="P1200" t="str">
        <f>UPPER(Table1[[#This Row],[CustomerCountry]])</f>
        <v>UNITED STATES</v>
      </c>
      <c r="Q1200" t="s">
        <v>23</v>
      </c>
      <c r="R1200" t="s">
        <v>24</v>
      </c>
      <c r="S1200" t="s">
        <v>1095</v>
      </c>
      <c r="T1200" t="s">
        <v>1</v>
      </c>
      <c r="U1200" t="s">
        <v>47</v>
      </c>
    </row>
    <row r="1201" spans="1:21" x14ac:dyDescent="0.3">
      <c r="A1201" t="s">
        <v>2700</v>
      </c>
      <c r="B1201" t="str">
        <f>RIGHT(Table1[[#This Row],[OrderNo]],5)</f>
        <v>45264</v>
      </c>
      <c r="C1201">
        <v>45264001</v>
      </c>
      <c r="D1201">
        <v>1</v>
      </c>
      <c r="E1201" s="2">
        <v>1898.09</v>
      </c>
      <c r="F1201" s="2">
        <v>3374.99</v>
      </c>
      <c r="G1201" s="1">
        <v>43100</v>
      </c>
      <c r="H1201" s="6">
        <f>YEAR(Table1[[#This Row],[OrderDate]])</f>
        <v>2017</v>
      </c>
      <c r="I1201" s="6">
        <f>MONTH(Table1[[#This Row],[OrderDate]])</f>
        <v>12</v>
      </c>
      <c r="J1201" s="1">
        <v>43102</v>
      </c>
      <c r="K1201">
        <v>2</v>
      </c>
      <c r="L1201" t="s">
        <v>2701</v>
      </c>
      <c r="M1201" t="s">
        <v>105</v>
      </c>
      <c r="N1201" t="s">
        <v>106</v>
      </c>
      <c r="O1201" t="s">
        <v>52</v>
      </c>
      <c r="P1201" t="str">
        <f>UPPER(Table1[[#This Row],[CustomerCountry]])</f>
        <v>AUSTRALIA</v>
      </c>
      <c r="Q1201" t="s">
        <v>23</v>
      </c>
      <c r="R1201" t="s">
        <v>33</v>
      </c>
      <c r="S1201" t="s">
        <v>435</v>
      </c>
      <c r="T1201" t="s">
        <v>1</v>
      </c>
      <c r="U1201" t="s">
        <v>36</v>
      </c>
    </row>
    <row r="1202" spans="1:21" x14ac:dyDescent="0.3">
      <c r="A1202" t="s">
        <v>2702</v>
      </c>
      <c r="B1202" t="str">
        <f>RIGHT(Table1[[#This Row],[OrderNo]],5)</f>
        <v>45265</v>
      </c>
      <c r="C1202">
        <v>45265001</v>
      </c>
      <c r="D1202">
        <v>1</v>
      </c>
      <c r="E1202" s="2">
        <v>1898.09</v>
      </c>
      <c r="F1202" s="2">
        <v>3374.99</v>
      </c>
      <c r="G1202" s="1">
        <v>43100</v>
      </c>
      <c r="H1202" s="6">
        <f>YEAR(Table1[[#This Row],[OrderDate]])</f>
        <v>2017</v>
      </c>
      <c r="I1202" s="6">
        <f>MONTH(Table1[[#This Row],[OrderDate]])</f>
        <v>12</v>
      </c>
      <c r="J1202" s="1">
        <v>43102</v>
      </c>
      <c r="K1202">
        <v>2</v>
      </c>
      <c r="L1202" t="s">
        <v>2703</v>
      </c>
      <c r="M1202" t="s">
        <v>565</v>
      </c>
      <c r="N1202" t="s">
        <v>51</v>
      </c>
      <c r="O1202" t="s">
        <v>52</v>
      </c>
      <c r="P1202" t="str">
        <f>UPPER(Table1[[#This Row],[CustomerCountry]])</f>
        <v>AUSTRALIA</v>
      </c>
      <c r="Q1202" t="s">
        <v>23</v>
      </c>
      <c r="R1202" t="s">
        <v>33</v>
      </c>
      <c r="S1202" t="s">
        <v>160</v>
      </c>
      <c r="T1202" t="s">
        <v>1</v>
      </c>
      <c r="U1202" t="s">
        <v>36</v>
      </c>
    </row>
  </sheetData>
  <dataValidations disablePrompts="1" count="1">
    <dataValidation type="whole" operator="greaterThan" allowBlank="1" showInputMessage="1" showErrorMessage="1" error="The order quantity must be greater than 0." sqref="D1:D1048576" xr:uid="{3570F1CB-7598-439D-BBA0-57D9C6F78565}">
      <formula1>0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Sales</vt:lpstr>
      <vt:lpstr>item_price</vt:lpstr>
      <vt:lpstr>quantity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utibe bassey</cp:lastModifiedBy>
  <dcterms:created xsi:type="dcterms:W3CDTF">2015-06-05T18:17:20Z</dcterms:created>
  <dcterms:modified xsi:type="dcterms:W3CDTF">2025-09-17T01:21:49Z</dcterms:modified>
</cp:coreProperties>
</file>