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Bill-3" sheetId="1" r:id="rId3"/>
    <sheet state="visible" name="Bill-2" sheetId="2" r:id="rId4"/>
    <sheet state="visible" name="Bill-1" sheetId="3" r:id="rId5"/>
  </sheets>
  <definedNames/>
  <calcPr/>
</workbook>
</file>

<file path=xl/sharedStrings.xml><?xml version="1.0" encoding="utf-8"?>
<sst xmlns="http://schemas.openxmlformats.org/spreadsheetml/2006/main" count="184" uniqueCount="85">
  <si>
    <t>Epic</t>
  </si>
  <si>
    <t>User Story / Tasks</t>
  </si>
  <si>
    <t>Description</t>
  </si>
  <si>
    <t>UX/UI</t>
  </si>
  <si>
    <t>iOS</t>
  </si>
  <si>
    <t>API</t>
  </si>
  <si>
    <t>QA</t>
  </si>
  <si>
    <t>Cart</t>
  </si>
  <si>
    <t>App Introduction</t>
  </si>
  <si>
    <t>-</t>
  </si>
  <si>
    <t>As a Customer (guest or signed), I should be able to manage (add/edit/delete) item to cart so that I can buy multiple deals and checkout at once
SNATCHIT-166</t>
  </si>
  <si>
    <t>Create UX for the whole end user application and approve with stake holders
SNATCHIT-41</t>
  </si>
  <si>
    <t>Deals</t>
  </si>
  <si>
    <t>As a Customer (guest or signed), I should be able to see deal list according to preference I set. Deal should be ordered based on relevance (created time + popularity)
SNATCHIT-162</t>
  </si>
  <si>
    <t>As a Customer (guest or signed), I should be able to see the deal detail if I click on the deal from the deal list of app home screen.
SNATCHIT-164</t>
  </si>
  <si>
    <t>Deal details includes
Deal Title, Merchant name and image, Deal popularity, Deal detail under different headings, variations of deal
Deal detail will include following actions
Share deal, Choose a veriation, Buy now, Add to Cart
Section for rating offer in stars</t>
  </si>
  <si>
    <t>iOS: Create UI design of all pages based on UXSNATCHIT-141</t>
  </si>
  <si>
    <t>Navigation Panel - My Settings</t>
  </si>
  <si>
    <t>As a Customer, I should be able to change my Deals Preferences by navigating from left drawer menu of the app.
SNATCHIT-191</t>
  </si>
  <si>
    <t>Search &amp; Filter</t>
  </si>
  <si>
    <t>As a Customer (guest or signed), I should be able filter deals based on categories, price-range, discount range, location, distance wise etc. The search should fill my preference by default but I should be overwrite that to do more fine or wide search.
SNATCHIT-163</t>
  </si>
  <si>
    <t>Filter by typing string, multiple select categories, sub categories (up to three levels), distance, location (default my current location), deal range, price range</t>
  </si>
  <si>
    <t>As a First-time App-user, I should be able to set my preference of deals by choosing categories, center location and a radius, deal discount range. I should also be able to change my preferences later.
SNATCHIT-161</t>
  </si>
  <si>
    <t>SNATCHIT-166 - CH</t>
  </si>
  <si>
    <t>As a Customer (signed), I should be able to manage (add/edit/delete) item to cart so that I can buy multiple deals and checkout at once</t>
  </si>
  <si>
    <t>https://marvelapp.com/ih5fg3g/screen/32045280
Changes to make for above design:
- Remove original price.
- Add selected variation combinations into deal model:1h
- Add stock quantity as comment.
-Update API logic to add items to cart:2h
-Change in implementation of API in app:2h
Testing above changes and Regression: 3h</t>
  </si>
  <si>
    <t>Design database schema and create database with migration.
SNATCHIT-19</t>
  </si>
  <si>
    <t>Complete profile: name, email, phone.
Add credit card info 
Select preferred Categories [Default categories are selected]
Discount range/ price range
Select Distance range for deals - default 1 km is chosen</t>
  </si>
  <si>
    <t>As a Customer (guest or signed) i must be able to see featured deals in horizontal slide bar at top of app home screen.
SNATCHIT-226</t>
  </si>
  <si>
    <t>Buy Deals</t>
  </si>
  <si>
    <t>As a Customer (Guest), I should be asked to login or signup before proceeding forward for buying deal from deal detail page or checkout from cart.
SNATCHIT-177</t>
  </si>
  <si>
    <t>After completion of login or signup process I should be navigated to buy deal screen</t>
  </si>
  <si>
    <t>As a Customer, I should be able to choose payment option and fill the required billing detail to buy deals.
SNATCHIT-178</t>
  </si>
  <si>
    <t>As a Customer, I should be able to see the payment confirmation screen along with selected deal detail or cart detail before I confirm my payment. 
SNATCHIT-179</t>
  </si>
  <si>
    <t>Display notification message of success or failure of the payment.</t>
  </si>
  <si>
    <t>Navigation Panel - Profile</t>
  </si>
  <si>
    <t>As a Customer, I should be able to view/edit Profile information by clicking profile image in left drawer menu of the app.
SNATCHIT-182</t>
  </si>
  <si>
    <t>Navigation Panel - Account</t>
  </si>
  <si>
    <t>As a Customer, I should be able to see all My Deals (bought) by navigating from left drawer menu of the app.
SNATCHIT-186</t>
  </si>
  <si>
    <t>Setup development environment For backend
SNATCHIT-25 - Setup development environment For backend</t>
  </si>
  <si>
    <t>- There should be option to filter deal by status like "All, Un-Redeemed, Redeemed, and Expired" - For un-redeemed and redeemed deal ther should be possiblity to see deal detail and redemtion code by clicking it- Redeemption code should be displayed in unredeemed deals.</t>
  </si>
  <si>
    <t>As a Customer, I should be able to see my Transactions History by navigating from left drawer menu of the app.
SNATCHIT-187</t>
  </si>
  <si>
    <t>There should be date range filter (from and to date) or options like today, this week, this month, this year and all.</t>
  </si>
  <si>
    <t>Setup development environment for iOS application</t>
  </si>
  <si>
    <t>As a Customer, I should be able to see my My Wishlist by navigating from left drawer menu of the app, so that I can either buy or remove from the list. 
SNATCHIT-188</t>
  </si>
  <si>
    <t>As a Customer, I should be able to see the error message or any information at the top of the screen with animation so that I can easily get acknowledged.
SNATCHIT-140</t>
  </si>
  <si>
    <t>As an app user I should be able to logout from the application which should clear all data related to me stored locally on device
SNATCHIT-190</t>
  </si>
  <si>
    <t>SNATCHIT-164 -CH</t>
  </si>
  <si>
    <t>As a Customer (guest or signed), I should be able to see the deal detail if I click on the deal from the deal list of app home screen.</t>
  </si>
  <si>
    <t>Authentication</t>
  </si>
  <si>
    <t>Create whole deal detail page swappable.(Estimation: iOS: 13h, API: 8h, QA: 2h)
Upon click to deals, we will be redirected to deal details. Now to see details of next deal we swap the page or we should click back button to go back to deals screen .</t>
  </si>
  <si>
    <t>As a Customer, I should be able to signup/login to app using my facebook account so that I don't have to remember different password for the app.
SNATCHIT-57</t>
  </si>
  <si>
    <t>SNATCHIT-407- CH</t>
  </si>
  <si>
    <t>As a Customer (signed), I should be able to manage (add/remove) item to wishlist so that I can buy it later.</t>
  </si>
  <si>
    <t>SNATCHIT-303 Create a relation table wishlist and seed related data.(9h ) SNATCHIT-311 Call API to fetch all the wishlist of user with pagination.(10h ) SNATCHIT-312 Implement UI for WishList Screen .(17h ) SNATCHIT-314 Add animation to wishlist button in deals page.(2.5h ) SNATCHIT-408 Fill UI with the fetched results of Wish lists (6h) SNATCHIT-313 Call API to add/remove deal/deals in Wishlist .(8h) SNATCHIT-304 Create an API to set and fetch user's wishlist.(9h)</t>
  </si>
  <si>
    <t>As a Customer, I should be able to signup/login to app using my Google account so that I don't have to remember different password for the app.
SNATCHIT-57</t>
  </si>
  <si>
    <t>SNATCHIT-410 - CH</t>
  </si>
  <si>
    <t>As a Customer , I should be able to see list of categories in horizontal scrollview in deal screen, so upon click to category I can see filtered deals as chosen category.</t>
  </si>
  <si>
    <t>SNATCHIT-411 : Fetch Deals with pagination according to Parent Categories and Subcategories
SNATCHIT-412: Integration with UI of Deals page
Target Categories:
1. Food &amp; Drinks
2. Cosmetics
3. Fashion &amp; Clothes
4. Car Services (Like cleaning, maintenance)
5. Sports
6. Home &amp; Design
7. Health &amp; Fitness
8. Recreation</t>
  </si>
  <si>
    <t>As a Customer (Guest), I should be able to fill the signup form with available data pre-filled if signing up with facebook/google and email address is not fetched, so I can complete my sign up process.
SNATCHIT-121</t>
  </si>
  <si>
    <t>Fields required for signing up are: Firstname*, Lastname*, Email*, Mobile Number, Gender*, Age Group*, City*, Country* (Finland by default and disabled to select).</t>
  </si>
  <si>
    <t>SNATCHIT-416 - CH</t>
  </si>
  <si>
    <t>As a Customer (guest or signed), I should be able free text for advance search/quick search the deals I prefer to. The search should fill my preference by default but I should be overwrite that to do more fine or wide search.</t>
  </si>
  <si>
    <t>Buffer</t>
  </si>
  <si>
    <t>Popular Categories: Fetch popular categories from backend.2. Popular categories : Implement UI of popular categories. 3. Categories Search : Implement Reusable Category View(Already implemented in Preference but needs to be configurable from both Preference and Advanced Search Page) 4. Categories Search :Fetch request for selected category and show deals in deal page 5. Free Text Search: Fetch Deals according to Free Text Search Sub-task 6. Free Text Search: UI Binding with Advanced Search 7. Prediction of frequently searches : Fetch search history from API 8. Store icon and image in categories Sub-task 9. Fetch popular category Sub-task 10. Store user searched keyword in database table 11. Create api to fetch keyword suggestion 12. Prediction of frequently searches : UI and integration with fetched searches of prediction page</t>
  </si>
  <si>
    <t>As a Customer (Guest), I should be able to signup to the app using my email and filling other required information.
SNATCHIT-55</t>
  </si>
  <si>
    <t>SNATCHIT-165 - CH</t>
  </si>
  <si>
    <t>As a Customer (guest or signed), I should be able to follow the merchant so that I can always see deals announced by the followed merchant.</t>
  </si>
  <si>
    <t>Followed merchant will overrule the customer's preference settings
As a customer I should be able to follow/unfollow merchant to get push notifications if my fav merchant air deals.
Note: Only follow and unfollow actions will be covered for this task, notification part will be done when developing merchant app.</t>
  </si>
  <si>
    <t>SNATCHIT-442</t>
  </si>
  <si>
    <t>As a Customer (signed), I should be able to select deal variations like color, size , et cetera in deal details screen.</t>
  </si>
  <si>
    <t>Deal Variations
1. UI Implementation
2. Deal variations logical operations 
 1. Model mapping
 2. Combination Search 
 3. Condition handling
3. UI binding and Integration 
Deal From Cart
1. Maintain state of selected deal variation from cart</t>
  </si>
  <si>
    <t>As a Customer, I should be able to verify my email for sign-in through email verification code or link got in my email.
SNATCHIT-109</t>
  </si>
  <si>
    <t>As a Customer, I should be able to verify my mobile number for sign-in through mobile verification code or link got in SMS (Not during sign-up, only either from profile view or whenever mobile verification is needed in the app).
SNATCHIT-110</t>
  </si>
  <si>
    <t>As a Customer, I should be able to reset my forgotten password using my verified email or mobile number
SNATCHIT-119</t>
  </si>
  <si>
    <t>As a Customer, I should be able to do auto-login in the app so I do not need to login next time.
SNATCHIT-58</t>
  </si>
  <si>
    <t>Navigation Panel</t>
  </si>
  <si>
    <t>As a Customer, I should be able to see my profile brief information and some menu items in left navigation drawer to access other important features of the app.
SNATCHIT-181</t>
  </si>
  <si>
    <t>- Items should be grouped in logical groups in the menu as follows:
1) Profile:
- Profile Image
- Full Name, and 
- Rewards Points 
(if I am signed-in otherwise show quick login buttons like facebook, google+ along with app logo)
2) Account
- My Cart
- My Deals
- Transaction History
- My Wishlist
- Get Rewards
3) Settings
- Deals Preferences
- Notification Preferences
- Change Password
4) About
- App Tour Guide
- FAQ
- Customer Support
- About SnatchIt</t>
  </si>
  <si>
    <t>Management</t>
  </si>
  <si>
    <t>As a Customer I should be able to change Password by navigating from left drawer menu of the app. 
SNATCHIT-193</t>
  </si>
  <si>
    <t>As a Customer, I should be able to see quick Sign-In options (facebook, google+ etc., if I am not signed-in) on left drawer menu of the app. 
SNATCHIT-184</t>
  </si>
  <si>
    <t>Total</t>
  </si>
  <si>
    <t>Grand Total</t>
  </si>
  <si>
    <t>Project Management</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</si>
</sst>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name val="Arial"/>
    </font>
    <font>
      <b/>
      <color rgb="FF333333"/>
      <name val="Arial"/>
    </font>
    <font>
      <color rgb="FF333333"/>
      <name val="Arial"/>
    </font>
    <font>
      <name val="Arial"/>
    </font>
    <font/>
  </fonts>
  <fills count="6">
    <fill>
      <patternFill patternType="none"/>
    </fill>
    <fill>
      <patternFill patternType="lightGray"/>
    </fill>
    <fill>
      <patternFill patternType="solid">
        <fgColor rgb="FF26A69A"/>
        <bgColor rgb="FF26A69A"/>
      </patternFill>
    </fill>
    <fill>
      <patternFill patternType="solid">
        <fgColor rgb="FFDDF2F0"/>
        <bgColor rgb="FFDDF2F0"/>
      </patternFill>
    </fill>
    <fill>
      <patternFill patternType="solid">
        <fgColor rgb="FFFFFFFF"/>
        <bgColor rgb="FFFFFFFF"/>
      </patternFill>
    </fill>
    <fill>
      <patternFill patternType="solid">
        <fgColor rgb="FF8CD3CD"/>
        <bgColor rgb="FF8CD3CD"/>
      </patternFill>
    </fill>
  </fills>
  <borders count="1">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2" fontId="1" numFmtId="1" xfId="0" applyAlignment="1" applyFont="1" applyNumberFormat="1">
      <alignment horizontal="center" shrinkToFit="0" vertical="bottom" wrapText="1"/>
    </xf>
    <xf borderId="0" fillId="2" fontId="1" numFmtId="1" xfId="0" applyAlignment="1" applyFont="1" applyNumberFormat="1">
      <alignment horizontal="center" readingOrder="0" shrinkToFit="0" vertical="bottom" wrapText="1"/>
    </xf>
    <xf borderId="0" fillId="2" fontId="1" numFmtId="0" xfId="0" applyAlignment="1" applyFont="1">
      <alignment horizontal="center" shrinkToFit="0" vertical="bottom" wrapText="1"/>
    </xf>
    <xf borderId="0" fillId="2" fontId="1" numFmtId="0" xfId="0" applyAlignment="1" applyFont="1">
      <alignment readingOrder="0" shrinkToFit="0" vertical="bottom" wrapText="1"/>
    </xf>
    <xf borderId="0" fillId="3" fontId="2" numFmtId="0" xfId="0" applyAlignment="1" applyFill="1" applyFont="1">
      <alignment shrinkToFit="0" vertical="top" wrapText="1"/>
    </xf>
    <xf borderId="0" fillId="3" fontId="3" numFmtId="0" xfId="0" applyAlignment="1" applyFont="1">
      <alignment shrinkToFit="0" vertical="top" wrapText="1"/>
    </xf>
    <xf borderId="0" fillId="2" fontId="1" numFmtId="0" xfId="0" applyAlignment="1" applyFont="1">
      <alignment horizontal="center" readingOrder="0" shrinkToFit="0" vertical="bottom" wrapText="1"/>
    </xf>
    <xf borderId="0" fillId="3" fontId="4" numFmtId="1" xfId="0" applyAlignment="1" applyFont="1" applyNumberFormat="1">
      <alignment vertical="top"/>
    </xf>
    <xf borderId="0" fillId="0" fontId="5" numFmtId="0" xfId="0" applyAlignment="1" applyFont="1">
      <alignment horizontal="center" readingOrder="0"/>
    </xf>
    <xf borderId="0" fillId="3" fontId="2" numFmtId="1" xfId="0" applyAlignment="1" applyFont="1" applyNumberFormat="1">
      <alignment horizontal="center" shrinkToFit="0" vertical="top" wrapText="1"/>
    </xf>
    <xf borderId="0" fillId="0" fontId="5" numFmtId="0" xfId="0" applyAlignment="1" applyFont="1">
      <alignment readingOrder="0"/>
    </xf>
    <xf borderId="0" fillId="4" fontId="2" numFmtId="0" xfId="0" applyAlignment="1" applyFill="1" applyFont="1">
      <alignment shrinkToFit="0" vertical="top" wrapText="1"/>
    </xf>
    <xf borderId="0" fillId="0" fontId="5" numFmtId="0" xfId="0" applyAlignment="1" applyFont="1">
      <alignment readingOrder="0" shrinkToFit="0" wrapText="1"/>
    </xf>
    <xf borderId="0" fillId="4" fontId="3" numFmtId="0" xfId="0" applyAlignment="1" applyFont="1">
      <alignment shrinkToFit="0" vertical="top" wrapText="1"/>
    </xf>
    <xf borderId="0" fillId="0" fontId="5" numFmtId="0" xfId="0" applyAlignment="1" applyFont="1">
      <alignment shrinkToFit="0" wrapText="1"/>
    </xf>
    <xf borderId="0" fillId="4" fontId="4" numFmtId="1" xfId="0" applyAlignment="1" applyFont="1" applyNumberFormat="1">
      <alignment vertical="top"/>
    </xf>
    <xf borderId="0" fillId="0" fontId="5" numFmtId="0" xfId="0" applyAlignment="1" applyFont="1">
      <alignment horizontal="center"/>
    </xf>
    <xf borderId="0" fillId="4" fontId="2" numFmtId="1" xfId="0" applyAlignment="1" applyFont="1" applyNumberFormat="1">
      <alignment horizontal="center" shrinkToFit="0" vertical="top" wrapText="1"/>
    </xf>
    <xf borderId="0" fillId="4" fontId="3" numFmtId="1" xfId="0" applyAlignment="1" applyFont="1" applyNumberFormat="1">
      <alignment shrinkToFit="0" vertical="top" wrapText="1"/>
    </xf>
    <xf borderId="0" fillId="3" fontId="3" numFmtId="1" xfId="0" applyAlignment="1" applyFont="1" applyNumberFormat="1">
      <alignment shrinkToFit="0" vertical="top" wrapText="1"/>
    </xf>
    <xf borderId="0" fillId="4" fontId="3" numFmtId="0" xfId="0" applyAlignment="1" applyFont="1">
      <alignment shrinkToFit="0" vertical="top" wrapText="1"/>
    </xf>
    <xf borderId="0" fillId="3" fontId="3" numFmtId="0" xfId="0" applyAlignment="1" applyFont="1">
      <alignment shrinkToFit="0" vertical="top" wrapText="1"/>
    </xf>
    <xf borderId="0" fillId="3" fontId="2" numFmtId="0" xfId="0" applyAlignment="1" applyFont="1">
      <alignment shrinkToFit="0" vertical="top" wrapText="1"/>
    </xf>
    <xf borderId="0" fillId="5" fontId="4" numFmtId="0" xfId="0" applyAlignment="1" applyFill="1" applyFont="1">
      <alignment vertical="bottom"/>
    </xf>
    <xf borderId="0" fillId="5" fontId="1" numFmtId="1" xfId="0" applyAlignment="1" applyFont="1" applyNumberFormat="1">
      <alignment horizontal="center" shrinkToFit="0" vertical="bottom" wrapText="1"/>
    </xf>
  </cellXfs>
  <cellStyles count="1">
    <cellStyle xfId="0" name="Normal" builtinId="0"/>
  </cellStyles>
  <dxfs count="5">
    <dxf>
      <font/>
      <fill>
        <patternFill patternType="none"/>
      </fill>
      <border/>
    </dxf>
    <dxf>
      <font/>
      <fill>
        <patternFill patternType="solid">
          <fgColor rgb="FF26A69A"/>
          <bgColor rgb="FF26A69A"/>
        </patternFill>
      </fill>
      <border/>
    </dxf>
    <dxf>
      <font/>
      <fill>
        <patternFill patternType="solid">
          <fgColor rgb="FFFFFFFF"/>
          <bgColor rgb="FFFFFFFF"/>
        </patternFill>
      </fill>
      <border/>
    </dxf>
    <dxf>
      <font/>
      <fill>
        <patternFill patternType="solid">
          <fgColor rgb="FFDDF2F0"/>
          <bgColor rgb="FFDDF2F0"/>
        </patternFill>
      </fill>
      <border/>
    </dxf>
    <dxf>
      <font/>
      <fill>
        <patternFill patternType="solid">
          <fgColor rgb="FF8CD3CD"/>
          <bgColor rgb="FF8CD3CD"/>
        </patternFill>
      </fill>
      <border/>
    </dxf>
  </dxfs>
  <tableStyles count="4">
    <tableStyle count="3" pivot="0" name="Bill-2-style">
      <tableStyleElement dxfId="1" type="headerRow"/>
      <tableStyleElement dxfId="2" type="firstRowStripe"/>
      <tableStyleElement dxfId="3" type="secondRowStripe"/>
    </tableStyle>
    <tableStyle count="3" pivot="0" name="Bill-3-style">
      <tableStyleElement dxfId="1" type="headerRow"/>
      <tableStyleElement dxfId="2" type="firstRowStripe"/>
      <tableStyleElement dxfId="3" type="secondRowStripe"/>
    </tableStyle>
    <tableStyle count="4" pivot="0" name="Bill-1-style">
      <tableStyleElement dxfId="1" type="headerRow"/>
      <tableStyleElement dxfId="2" type="firstRowStripe"/>
      <tableStyleElement dxfId="3" type="secondRowStripe"/>
      <tableStyleElement dxfId="4" type="totalRow"/>
    </tableStyle>
    <tableStyle count="3" pivot="0" name="Bill-1-style 2">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tables/table1.xml><?xml version="1.0" encoding="utf-8"?>
<table xmlns="http://schemas.openxmlformats.org/spreadsheetml/2006/main" ref="A1:G1" displayName="Table_2" id="2">
  <tableColumns count="7">
    <tableColumn name="Epic" id="1"/>
    <tableColumn name="User Story / Tasks" id="2"/>
    <tableColumn name="Description" id="3"/>
    <tableColumn name="UX/UI" id="4"/>
    <tableColumn name="iOS" id="5"/>
    <tableColumn name="API" id="6"/>
    <tableColumn name="QA" id="7"/>
  </tableColumns>
  <tableStyleInfo name="Bill-3-style" showColumnStripes="0" showFirstColumn="1" showLastColumn="1" showRowStripes="1"/>
</table>
</file>

<file path=xl/tables/table2.xml><?xml version="1.0" encoding="utf-8"?>
<table xmlns="http://schemas.openxmlformats.org/spreadsheetml/2006/main" ref="A1:G7" displayName="Table_1" id="1">
  <tableColumns count="7">
    <tableColumn name="Epic" id="1"/>
    <tableColumn name="User Story / Tasks" id="2"/>
    <tableColumn name="Description" id="3"/>
    <tableColumn name="UX/UI" id="4"/>
    <tableColumn name="iOS" id="5"/>
    <tableColumn name="API" id="6"/>
    <tableColumn name="QA" id="7"/>
  </tableColumns>
  <tableStyleInfo name="Bill-2-style" showColumnStripes="0" showFirstColumn="1" showLastColumn="1" showRowStripes="1"/>
</table>
</file>

<file path=xl/tables/table3.xml><?xml version="1.0" encoding="utf-8"?>
<table xmlns="http://schemas.openxmlformats.org/spreadsheetml/2006/main" totalsRowCount="1" headerRowCount="0" ref="A2:H29" displayName="Table_3" id="3">
  <tableColumns count="8">
    <tableColumn name="Column1" id="1"/>
    <tableColumn name="Column2" id="2"/>
    <tableColumn name="Column3" id="3"/>
    <tableColumn totalsRowFunction="custom" name="Column4" id="4"/>
    <tableColumn totalsRowFunction="custom" name="Column5" id="5"/>
    <tableColumn totalsRowFunction="custom" name="Column6" id="6"/>
    <tableColumn totalsRowFunction="custom" name="Column7" id="7"/>
    <tableColumn name="Column8" id="8"/>
  </tableColumns>
  <tableStyleInfo name="Bill-1-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ref="A1:G1" displayName="Table_4" id="4">
  <tableColumns count="7">
    <tableColumn name="Epic" id="1"/>
    <tableColumn name="User Story / Tasks" id="2"/>
    <tableColumn name="Description" id="3"/>
    <tableColumn name="UX/UI" id="4"/>
    <tableColumn name="iOS" id="5"/>
    <tableColumn name="API" id="6"/>
    <tableColumn name="QA" id="7"/>
  </tableColumns>
  <tableStyleInfo name="Bill-1-style 2"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4" Type="http://schemas.openxmlformats.org/officeDocument/2006/relationships/table" Target="../tables/table3.xml"/><Relationship Id="rId5"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3.57"/>
    <col customWidth="1" min="3" max="3" width="46.86"/>
    <col customWidth="1" min="4" max="7" width="7.29"/>
  </cols>
  <sheetData>
    <row r="1">
      <c r="A1" s="1" t="s">
        <v>0</v>
      </c>
      <c r="B1" s="1" t="s">
        <v>1</v>
      </c>
      <c r="C1" s="1" t="s">
        <v>2</v>
      </c>
      <c r="D1" s="2" t="s">
        <v>3</v>
      </c>
      <c r="E1" s="3" t="s">
        <v>4</v>
      </c>
      <c r="F1" s="2" t="s">
        <v>5</v>
      </c>
      <c r="G1" s="4" t="s">
        <v>6</v>
      </c>
    </row>
    <row r="2">
      <c r="A2" s="12" t="s">
        <v>8</v>
      </c>
      <c r="B2" s="14" t="s">
        <v>22</v>
      </c>
      <c r="C2" s="14" t="s">
        <v>27</v>
      </c>
      <c r="D2" s="10" t="s">
        <v>9</v>
      </c>
      <c r="E2" s="10">
        <v>16.0</v>
      </c>
      <c r="F2" s="10">
        <v>5.0</v>
      </c>
      <c r="G2" s="10">
        <v>8.0</v>
      </c>
    </row>
    <row r="3">
      <c r="A3" s="12" t="s">
        <v>12</v>
      </c>
      <c r="B3" s="14" t="s">
        <v>28</v>
      </c>
      <c r="C3" s="16"/>
      <c r="D3" s="10" t="s">
        <v>9</v>
      </c>
      <c r="E3" s="10">
        <v>11.0</v>
      </c>
      <c r="F3" s="10">
        <v>8.0</v>
      </c>
      <c r="G3" s="10">
        <v>9.0</v>
      </c>
    </row>
    <row r="4">
      <c r="A4" s="12" t="s">
        <v>29</v>
      </c>
      <c r="B4" s="14" t="s">
        <v>30</v>
      </c>
      <c r="C4" s="14" t="s">
        <v>31</v>
      </c>
      <c r="D4" s="10" t="s">
        <v>9</v>
      </c>
      <c r="E4" s="10">
        <v>16.0</v>
      </c>
      <c r="F4" s="18"/>
      <c r="G4" s="10">
        <v>8.0</v>
      </c>
    </row>
    <row r="5">
      <c r="A5" s="12" t="s">
        <v>29</v>
      </c>
      <c r="B5" s="14" t="s">
        <v>32</v>
      </c>
      <c r="C5" s="16"/>
      <c r="D5" s="10" t="s">
        <v>9</v>
      </c>
      <c r="E5" s="10">
        <v>20.0</v>
      </c>
      <c r="F5" s="10">
        <v>20.0</v>
      </c>
      <c r="G5" s="10">
        <v>16.0</v>
      </c>
    </row>
    <row r="6">
      <c r="A6" s="12" t="s">
        <v>29</v>
      </c>
      <c r="B6" s="14" t="s">
        <v>33</v>
      </c>
      <c r="C6" s="14" t="s">
        <v>34</v>
      </c>
      <c r="D6" s="10" t="s">
        <v>9</v>
      </c>
      <c r="E6" s="10">
        <v>8.0</v>
      </c>
      <c r="F6" s="18"/>
      <c r="G6" s="10">
        <v>12.0</v>
      </c>
    </row>
    <row r="7">
      <c r="A7" s="12" t="s">
        <v>35</v>
      </c>
      <c r="B7" s="14" t="s">
        <v>36</v>
      </c>
      <c r="C7" s="16"/>
      <c r="D7" s="10" t="s">
        <v>9</v>
      </c>
      <c r="E7" s="10">
        <v>8.0</v>
      </c>
      <c r="F7" s="10">
        <v>8.0</v>
      </c>
      <c r="G7" s="10">
        <v>8.0</v>
      </c>
    </row>
    <row r="8">
      <c r="A8" s="12" t="s">
        <v>37</v>
      </c>
      <c r="B8" s="14" t="s">
        <v>38</v>
      </c>
      <c r="C8" s="14" t="s">
        <v>40</v>
      </c>
      <c r="D8" s="10" t="s">
        <v>9</v>
      </c>
      <c r="E8" s="10">
        <v>16.0</v>
      </c>
      <c r="F8" s="10">
        <v>12.0</v>
      </c>
      <c r="G8" s="10">
        <v>12.0</v>
      </c>
    </row>
    <row r="9">
      <c r="A9" s="12" t="s">
        <v>37</v>
      </c>
      <c r="B9" s="14" t="s">
        <v>41</v>
      </c>
      <c r="C9" s="14" t="s">
        <v>42</v>
      </c>
      <c r="D9" s="10" t="s">
        <v>9</v>
      </c>
      <c r="E9" s="10">
        <v>16.0</v>
      </c>
      <c r="F9" s="10">
        <v>20.0</v>
      </c>
      <c r="G9" s="10">
        <v>12.0</v>
      </c>
    </row>
    <row r="10">
      <c r="A10" s="12" t="s">
        <v>37</v>
      </c>
      <c r="B10" s="14" t="s">
        <v>44</v>
      </c>
      <c r="C10" s="16"/>
      <c r="D10" s="10" t="s">
        <v>9</v>
      </c>
      <c r="E10" s="10">
        <v>6.0</v>
      </c>
      <c r="F10" s="10">
        <v>8.0</v>
      </c>
      <c r="G10" s="10">
        <v>2.0</v>
      </c>
    </row>
    <row r="11">
      <c r="A11" s="12" t="s">
        <v>37</v>
      </c>
      <c r="B11" s="14" t="s">
        <v>46</v>
      </c>
      <c r="C11" s="16"/>
      <c r="D11" s="10" t="s">
        <v>9</v>
      </c>
      <c r="E11" s="10">
        <v>6.0</v>
      </c>
      <c r="F11" s="10">
        <v>1.0</v>
      </c>
      <c r="G11" s="10">
        <v>2.0</v>
      </c>
    </row>
    <row r="12">
      <c r="A12" s="12" t="s">
        <v>47</v>
      </c>
      <c r="B12" s="14" t="s">
        <v>48</v>
      </c>
      <c r="C12" s="14" t="s">
        <v>50</v>
      </c>
      <c r="D12" s="10" t="s">
        <v>9</v>
      </c>
      <c r="E12" s="10">
        <v>13.0</v>
      </c>
      <c r="F12" s="10">
        <v>8.0</v>
      </c>
      <c r="G12" s="10">
        <v>2.0</v>
      </c>
    </row>
    <row r="13">
      <c r="A13" s="12" t="s">
        <v>52</v>
      </c>
      <c r="B13" s="14" t="s">
        <v>53</v>
      </c>
      <c r="C13" s="14" t="s">
        <v>54</v>
      </c>
      <c r="D13" s="18"/>
      <c r="E13" s="10">
        <v>33.0</v>
      </c>
      <c r="F13" s="10">
        <v>16.0</v>
      </c>
      <c r="G13" s="10">
        <v>14.0</v>
      </c>
    </row>
    <row r="14">
      <c r="A14" s="12" t="s">
        <v>56</v>
      </c>
      <c r="B14" s="14" t="s">
        <v>57</v>
      </c>
      <c r="C14" s="14" t="s">
        <v>58</v>
      </c>
      <c r="D14" s="18"/>
      <c r="E14" s="10">
        <v>17.0</v>
      </c>
      <c r="F14" s="18"/>
      <c r="G14" s="10">
        <v>6.0</v>
      </c>
    </row>
    <row r="15">
      <c r="A15" s="12" t="s">
        <v>61</v>
      </c>
      <c r="B15" s="14" t="s">
        <v>62</v>
      </c>
      <c r="C15" s="14" t="s">
        <v>64</v>
      </c>
      <c r="D15" s="18"/>
      <c r="E15" s="10">
        <v>45.0</v>
      </c>
      <c r="F15" s="10">
        <v>40.0</v>
      </c>
      <c r="G15" s="10">
        <v>25.0</v>
      </c>
    </row>
    <row r="16">
      <c r="A16" s="12" t="s">
        <v>66</v>
      </c>
      <c r="B16" s="14" t="s">
        <v>67</v>
      </c>
      <c r="C16" s="14" t="s">
        <v>68</v>
      </c>
      <c r="D16" s="18"/>
      <c r="E16" s="10">
        <v>11.0</v>
      </c>
      <c r="F16" s="10">
        <v>8.0</v>
      </c>
      <c r="G16" s="10">
        <v>9.0</v>
      </c>
    </row>
    <row r="17">
      <c r="A17" s="12" t="s">
        <v>69</v>
      </c>
      <c r="B17" s="14" t="s">
        <v>70</v>
      </c>
      <c r="C17" s="14" t="s">
        <v>71</v>
      </c>
      <c r="D17" s="18"/>
      <c r="E17" s="10">
        <v>59.0</v>
      </c>
      <c r="F17" s="18"/>
      <c r="G17" s="10">
        <v>16.0</v>
      </c>
    </row>
    <row r="18">
      <c r="B18" s="16"/>
      <c r="C18" s="16"/>
      <c r="G18" s="12"/>
    </row>
    <row r="19">
      <c r="A19" s="4"/>
      <c r="B19" s="4"/>
      <c r="C19" s="4"/>
      <c r="D19" s="4"/>
      <c r="E19" s="4"/>
      <c r="F19" s="4"/>
      <c r="G19" s="4"/>
    </row>
    <row r="20">
      <c r="A20" s="4"/>
      <c r="B20" s="4" t="s">
        <v>63</v>
      </c>
      <c r="C20" s="4"/>
      <c r="D20" s="4">
        <f t="shared" ref="D20:G20" si="1">round(sum(D2:D18)*0.2)</f>
        <v>0</v>
      </c>
      <c r="E20" s="4">
        <f t="shared" si="1"/>
        <v>60</v>
      </c>
      <c r="F20" s="4">
        <f t="shared" si="1"/>
        <v>31</v>
      </c>
      <c r="G20" s="4">
        <f t="shared" si="1"/>
        <v>32</v>
      </c>
    </row>
    <row r="21">
      <c r="A21" s="4"/>
      <c r="B21" s="4" t="s">
        <v>79</v>
      </c>
      <c r="C21" s="4"/>
      <c r="D21" s="4">
        <f t="shared" ref="D21:G21" si="2">round(sum(D2:D18)*0.1)</f>
        <v>0</v>
      </c>
      <c r="E21" s="4">
        <f t="shared" si="2"/>
        <v>30</v>
      </c>
      <c r="F21" s="4">
        <f t="shared" si="2"/>
        <v>15</v>
      </c>
      <c r="G21" s="4">
        <f t="shared" si="2"/>
        <v>16</v>
      </c>
    </row>
    <row r="22">
      <c r="A22" s="4"/>
      <c r="B22" s="4" t="s">
        <v>82</v>
      </c>
      <c r="C22" s="4"/>
      <c r="D22" s="4">
        <f>sum(D2:D18)</f>
        <v>0</v>
      </c>
      <c r="E22" s="4">
        <f t="shared" ref="E22:G22" si="3">sum(E2:E21)</f>
        <v>391</v>
      </c>
      <c r="F22" s="4">
        <f t="shared" si="3"/>
        <v>200</v>
      </c>
      <c r="G22" s="4">
        <f t="shared" si="3"/>
        <v>209</v>
      </c>
    </row>
    <row r="23">
      <c r="A23" s="4"/>
      <c r="B23" s="4" t="s">
        <v>83</v>
      </c>
      <c r="C23" s="4"/>
      <c r="D23" s="4">
        <f>sum(D22:G22)</f>
        <v>800</v>
      </c>
    </row>
    <row r="24">
      <c r="B24" s="16"/>
      <c r="C24" s="16"/>
    </row>
    <row r="25">
      <c r="B25" s="16"/>
      <c r="C25" s="16"/>
    </row>
    <row r="26">
      <c r="B26" s="16"/>
      <c r="C26" s="16"/>
    </row>
  </sheetData>
  <mergeCells count="1">
    <mergeCell ref="D23:G23"/>
  </mergeCell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3.57"/>
    <col customWidth="1" min="3" max="3" width="46.86"/>
    <col customWidth="1" min="4" max="9" width="7.29"/>
  </cols>
  <sheetData>
    <row r="1">
      <c r="A1" s="1" t="s">
        <v>0</v>
      </c>
      <c r="B1" s="1" t="s">
        <v>1</v>
      </c>
      <c r="C1" s="1" t="s">
        <v>2</v>
      </c>
      <c r="D1" s="2" t="s">
        <v>3</v>
      </c>
      <c r="E1" s="3" t="s">
        <v>4</v>
      </c>
      <c r="F1" s="2" t="s">
        <v>5</v>
      </c>
      <c r="G1" s="4" t="s">
        <v>6</v>
      </c>
      <c r="H1" s="4"/>
      <c r="I1" s="4"/>
    </row>
    <row r="2">
      <c r="A2" s="5" t="s">
        <v>7</v>
      </c>
      <c r="B2" s="5" t="s">
        <v>10</v>
      </c>
      <c r="C2" s="8"/>
      <c r="D2" s="8" t="s">
        <v>9</v>
      </c>
      <c r="E2" s="8">
        <v>20.0</v>
      </c>
      <c r="F2" s="8">
        <v>20.0</v>
      </c>
      <c r="G2" s="10">
        <v>16.0</v>
      </c>
      <c r="H2" s="10">
        <v>56.0</v>
      </c>
    </row>
    <row r="3">
      <c r="A3" s="5" t="s">
        <v>12</v>
      </c>
      <c r="B3" s="5" t="s">
        <v>13</v>
      </c>
      <c r="C3" s="8"/>
      <c r="D3" s="8" t="s">
        <v>9</v>
      </c>
      <c r="E3" s="8">
        <v>32.0</v>
      </c>
      <c r="F3" s="8">
        <v>32.0</v>
      </c>
      <c r="G3" s="10">
        <v>24.0</v>
      </c>
      <c r="H3" s="10">
        <v>88.0</v>
      </c>
    </row>
    <row r="4">
      <c r="A4" s="5" t="s">
        <v>12</v>
      </c>
      <c r="B4" s="5" t="s">
        <v>14</v>
      </c>
      <c r="C4" s="8" t="s">
        <v>15</v>
      </c>
      <c r="D4" s="8" t="s">
        <v>9</v>
      </c>
      <c r="E4" s="8">
        <v>40.0</v>
      </c>
      <c r="F4" s="8">
        <v>16.0</v>
      </c>
      <c r="G4" s="10">
        <v>40.0</v>
      </c>
      <c r="H4" s="10">
        <v>96.0</v>
      </c>
    </row>
    <row r="5">
      <c r="A5" s="5" t="s">
        <v>17</v>
      </c>
      <c r="B5" s="5" t="s">
        <v>18</v>
      </c>
      <c r="C5" s="8"/>
      <c r="D5" s="8" t="s">
        <v>9</v>
      </c>
      <c r="E5" s="8"/>
      <c r="F5" s="8"/>
      <c r="G5" s="10">
        <v>1.0</v>
      </c>
      <c r="H5" s="10">
        <v>1.0</v>
      </c>
    </row>
    <row r="6">
      <c r="A6" s="5" t="s">
        <v>19</v>
      </c>
      <c r="B6" s="5" t="s">
        <v>20</v>
      </c>
      <c r="C6" s="8" t="s">
        <v>21</v>
      </c>
      <c r="D6" s="8" t="s">
        <v>9</v>
      </c>
      <c r="E6" s="8">
        <v>32.0</v>
      </c>
      <c r="F6" s="8">
        <v>32.0</v>
      </c>
      <c r="G6" s="10">
        <v>24.0</v>
      </c>
      <c r="H6" s="10">
        <v>88.0</v>
      </c>
    </row>
    <row r="7">
      <c r="A7" s="5" t="s">
        <v>23</v>
      </c>
      <c r="B7" s="5" t="s">
        <v>24</v>
      </c>
      <c r="C7" s="8" t="s">
        <v>25</v>
      </c>
      <c r="D7" s="8"/>
      <c r="E7" s="8">
        <v>4.0</v>
      </c>
      <c r="F7" s="8">
        <v>2.0</v>
      </c>
      <c r="G7" s="10">
        <v>3.0</v>
      </c>
      <c r="H7" s="10">
        <v>9.0</v>
      </c>
    </row>
    <row r="8">
      <c r="A8" s="12"/>
      <c r="B8" s="14"/>
      <c r="C8" s="10"/>
      <c r="D8" s="10"/>
      <c r="E8" s="10"/>
      <c r="F8" s="10"/>
      <c r="G8" s="10"/>
      <c r="H8" s="10"/>
    </row>
    <row r="9">
      <c r="A9" s="12"/>
      <c r="B9" s="14"/>
      <c r="C9" s="10"/>
      <c r="D9" s="10"/>
      <c r="E9" s="10"/>
      <c r="F9" s="10"/>
      <c r="G9" s="10"/>
      <c r="H9" s="10"/>
    </row>
    <row r="10">
      <c r="A10" s="12"/>
      <c r="B10" s="14"/>
      <c r="C10" s="10"/>
      <c r="D10" s="10"/>
      <c r="E10" s="10"/>
      <c r="F10" s="10"/>
      <c r="G10" s="10"/>
      <c r="H10" s="10"/>
    </row>
    <row r="11">
      <c r="A11" s="12"/>
      <c r="B11" s="14"/>
      <c r="C11" s="10"/>
      <c r="D11" s="10"/>
      <c r="E11" s="10"/>
      <c r="F11" s="10"/>
      <c r="G11" s="10"/>
      <c r="H11" s="10"/>
    </row>
    <row r="12">
      <c r="A12" s="12"/>
      <c r="B12" s="14"/>
      <c r="C12" s="10"/>
      <c r="D12" s="10"/>
      <c r="E12" s="10"/>
      <c r="F12" s="10"/>
      <c r="G12" s="10"/>
      <c r="H12" s="10"/>
    </row>
    <row r="13">
      <c r="A13" s="12"/>
      <c r="B13" s="14"/>
      <c r="C13" s="18"/>
      <c r="D13" s="10"/>
      <c r="E13" s="10"/>
      <c r="F13" s="10"/>
      <c r="G13" s="10"/>
      <c r="H13" s="10"/>
    </row>
    <row r="14">
      <c r="A14" s="12"/>
      <c r="B14" s="14"/>
      <c r="C14" s="14"/>
      <c r="D14" s="18"/>
      <c r="E14" s="10"/>
      <c r="F14" s="18"/>
      <c r="G14" s="10"/>
      <c r="H14" s="10"/>
      <c r="I14" s="10"/>
    </row>
    <row r="15">
      <c r="A15" s="12"/>
      <c r="B15" s="14"/>
      <c r="C15" s="14"/>
      <c r="D15" s="18"/>
      <c r="E15" s="10"/>
      <c r="F15" s="10"/>
      <c r="G15" s="10"/>
      <c r="H15" s="10"/>
      <c r="I15" s="10"/>
    </row>
    <row r="16">
      <c r="A16" s="12"/>
      <c r="B16" s="14"/>
      <c r="C16" s="14"/>
      <c r="D16" s="18"/>
      <c r="E16" s="10"/>
      <c r="F16" s="10"/>
      <c r="G16" s="10"/>
      <c r="H16" s="10"/>
      <c r="I16" s="10"/>
    </row>
    <row r="17">
      <c r="A17" s="12"/>
      <c r="B17" s="14"/>
      <c r="C17" s="14"/>
      <c r="D17" s="18"/>
      <c r="E17" s="10"/>
      <c r="F17" s="18"/>
      <c r="G17" s="10"/>
      <c r="H17" s="10"/>
      <c r="I17" s="10"/>
    </row>
    <row r="18">
      <c r="B18" s="16"/>
      <c r="C18" s="16"/>
      <c r="G18" s="12"/>
      <c r="H18" s="12"/>
      <c r="I18" s="12"/>
    </row>
    <row r="19">
      <c r="A19" s="4"/>
      <c r="B19" s="4"/>
      <c r="C19" s="4"/>
      <c r="D19" s="4"/>
      <c r="E19" s="4"/>
      <c r="F19" s="4"/>
      <c r="G19" s="4"/>
      <c r="H19" s="4"/>
      <c r="I19" s="4"/>
    </row>
    <row r="20">
      <c r="A20" s="4"/>
      <c r="B20" s="4" t="s">
        <v>63</v>
      </c>
      <c r="C20" s="4"/>
      <c r="D20" s="4">
        <f t="shared" ref="D20:G20" si="1">round(sum(D2:D18)*0.2)</f>
        <v>0</v>
      </c>
      <c r="E20" s="4">
        <f t="shared" si="1"/>
        <v>26</v>
      </c>
      <c r="F20" s="4">
        <f t="shared" si="1"/>
        <v>20</v>
      </c>
      <c r="G20" s="4">
        <f t="shared" si="1"/>
        <v>22</v>
      </c>
      <c r="H20" s="4"/>
      <c r="I20" s="4"/>
    </row>
    <row r="21">
      <c r="A21" s="4"/>
      <c r="B21" s="4" t="s">
        <v>79</v>
      </c>
      <c r="C21" s="4"/>
      <c r="D21" s="4">
        <f t="shared" ref="D21:G21" si="2">round(sum(D2:D18)*0.1)</f>
        <v>0</v>
      </c>
      <c r="E21" s="4">
        <f t="shared" si="2"/>
        <v>13</v>
      </c>
      <c r="F21" s="4">
        <f t="shared" si="2"/>
        <v>10</v>
      </c>
      <c r="G21" s="4">
        <f t="shared" si="2"/>
        <v>11</v>
      </c>
      <c r="H21" s="4"/>
      <c r="I21" s="4"/>
    </row>
    <row r="22">
      <c r="A22" s="4"/>
      <c r="B22" s="4" t="s">
        <v>82</v>
      </c>
      <c r="C22" s="4"/>
      <c r="D22" s="4">
        <f>sum(D2:D18)</f>
        <v>0</v>
      </c>
      <c r="E22" s="4">
        <f t="shared" ref="E22:G22" si="3">sum(E2:E21)</f>
        <v>167</v>
      </c>
      <c r="F22" s="4">
        <f t="shared" si="3"/>
        <v>132</v>
      </c>
      <c r="G22" s="4">
        <f t="shared" si="3"/>
        <v>141</v>
      </c>
      <c r="H22" s="4"/>
      <c r="I22" s="4"/>
    </row>
    <row r="23">
      <c r="A23" s="4"/>
      <c r="B23" s="4" t="s">
        <v>83</v>
      </c>
      <c r="C23" s="4"/>
      <c r="D23" s="4">
        <f>sum(D22:G22)</f>
        <v>440</v>
      </c>
      <c r="H23" s="4"/>
      <c r="I23" s="4"/>
    </row>
    <row r="24">
      <c r="B24" s="16"/>
      <c r="C24" s="16"/>
    </row>
    <row r="25">
      <c r="B25" s="16"/>
      <c r="C25" s="16"/>
    </row>
    <row r="26">
      <c r="B26" s="16"/>
      <c r="C26" s="16"/>
    </row>
  </sheetData>
  <mergeCells count="1">
    <mergeCell ref="D23:G23"/>
  </mergeCell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3.57"/>
    <col customWidth="1" min="3" max="3" width="46.86"/>
    <col customWidth="1" min="4" max="8" width="7.29"/>
  </cols>
  <sheetData>
    <row r="1">
      <c r="A1" s="1" t="s">
        <v>0</v>
      </c>
      <c r="B1" s="1" t="s">
        <v>1</v>
      </c>
      <c r="C1" s="1" t="s">
        <v>2</v>
      </c>
      <c r="D1" s="2" t="s">
        <v>3</v>
      </c>
      <c r="E1" s="3" t="s">
        <v>4</v>
      </c>
      <c r="F1" s="2" t="s">
        <v>5</v>
      </c>
      <c r="G1" s="4" t="s">
        <v>6</v>
      </c>
      <c r="H1" s="4"/>
    </row>
    <row r="2">
      <c r="A2" s="6" t="s">
        <v>9</v>
      </c>
      <c r="B2" s="7" t="s">
        <v>11</v>
      </c>
      <c r="C2" s="9"/>
      <c r="D2" s="11">
        <v>40.0</v>
      </c>
      <c r="E2" s="11" t="s">
        <v>9</v>
      </c>
      <c r="F2" s="11" t="s">
        <v>9</v>
      </c>
      <c r="G2" s="11" t="s">
        <v>9</v>
      </c>
    </row>
    <row r="3">
      <c r="A3" s="6" t="s">
        <v>9</v>
      </c>
      <c r="B3" s="7" t="s">
        <v>16</v>
      </c>
      <c r="C3" s="9"/>
      <c r="D3" s="11">
        <v>80.0</v>
      </c>
      <c r="E3" s="11" t="s">
        <v>9</v>
      </c>
      <c r="F3" s="11" t="s">
        <v>9</v>
      </c>
      <c r="G3" s="11" t="s">
        <v>9</v>
      </c>
    </row>
    <row r="4">
      <c r="A4" s="13" t="s">
        <v>9</v>
      </c>
      <c r="B4" s="15" t="s">
        <v>26</v>
      </c>
      <c r="C4" s="17"/>
      <c r="D4" s="19" t="s">
        <v>9</v>
      </c>
      <c r="E4" s="19" t="s">
        <v>9</v>
      </c>
      <c r="F4" s="19">
        <v>40.0</v>
      </c>
      <c r="G4" s="19" t="s">
        <v>9</v>
      </c>
    </row>
    <row r="5">
      <c r="A5" s="6" t="s">
        <v>9</v>
      </c>
      <c r="B5" s="7" t="s">
        <v>39</v>
      </c>
      <c r="C5" s="9"/>
      <c r="D5" s="11" t="s">
        <v>9</v>
      </c>
      <c r="E5" s="11" t="s">
        <v>9</v>
      </c>
      <c r="F5" s="11">
        <v>16.0</v>
      </c>
      <c r="G5" s="11" t="s">
        <v>9</v>
      </c>
    </row>
    <row r="6">
      <c r="A6" s="13" t="s">
        <v>9</v>
      </c>
      <c r="B6" s="15" t="s">
        <v>43</v>
      </c>
      <c r="C6" s="17"/>
      <c r="D6" s="19" t="s">
        <v>9</v>
      </c>
      <c r="E6" s="19">
        <v>16.0</v>
      </c>
      <c r="F6" s="19" t="s">
        <v>9</v>
      </c>
      <c r="G6" s="19" t="s">
        <v>9</v>
      </c>
    </row>
    <row r="7">
      <c r="A7" s="6" t="s">
        <v>9</v>
      </c>
      <c r="B7" s="7" t="s">
        <v>45</v>
      </c>
      <c r="C7" s="9"/>
      <c r="D7" s="11" t="s">
        <v>9</v>
      </c>
      <c r="E7" s="11">
        <v>16.0</v>
      </c>
      <c r="F7" s="11" t="s">
        <v>9</v>
      </c>
      <c r="G7" s="11" t="s">
        <v>9</v>
      </c>
    </row>
    <row r="8">
      <c r="A8" s="13" t="s">
        <v>49</v>
      </c>
      <c r="B8" s="15" t="s">
        <v>51</v>
      </c>
      <c r="C8" s="17"/>
      <c r="D8" s="19" t="s">
        <v>9</v>
      </c>
      <c r="E8" s="19">
        <v>8.0</v>
      </c>
      <c r="F8" s="19">
        <v>12.0</v>
      </c>
      <c r="G8" s="19">
        <v>12.0</v>
      </c>
    </row>
    <row r="9">
      <c r="A9" s="6" t="s">
        <v>49</v>
      </c>
      <c r="B9" s="7" t="s">
        <v>55</v>
      </c>
      <c r="C9" s="9"/>
      <c r="D9" s="11" t="s">
        <v>9</v>
      </c>
      <c r="E9" s="11">
        <v>8.0</v>
      </c>
      <c r="F9" s="11">
        <v>12.0</v>
      </c>
      <c r="G9" s="11">
        <v>12.0</v>
      </c>
    </row>
    <row r="10">
      <c r="A10" s="13" t="s">
        <v>49</v>
      </c>
      <c r="B10" s="15" t="s">
        <v>59</v>
      </c>
      <c r="C10" s="20" t="s">
        <v>60</v>
      </c>
      <c r="D10" s="19" t="s">
        <v>9</v>
      </c>
      <c r="E10" s="19">
        <v>6.0</v>
      </c>
      <c r="F10" s="19" t="s">
        <v>9</v>
      </c>
      <c r="G10" s="19" t="s">
        <v>9</v>
      </c>
    </row>
    <row r="11">
      <c r="A11" s="6" t="s">
        <v>49</v>
      </c>
      <c r="B11" s="7" t="s">
        <v>65</v>
      </c>
      <c r="C11" s="21" t="s">
        <v>60</v>
      </c>
      <c r="D11" s="11" t="s">
        <v>9</v>
      </c>
      <c r="E11" s="11">
        <v>8.0</v>
      </c>
      <c r="F11" s="11" t="s">
        <v>9</v>
      </c>
      <c r="G11" s="11" t="s">
        <v>9</v>
      </c>
    </row>
    <row r="12">
      <c r="A12" s="13" t="s">
        <v>49</v>
      </c>
      <c r="B12" s="15" t="s">
        <v>72</v>
      </c>
      <c r="C12" s="17"/>
      <c r="D12" s="19" t="s">
        <v>9</v>
      </c>
      <c r="E12" s="19">
        <v>8.0</v>
      </c>
      <c r="F12" s="19" t="s">
        <v>9</v>
      </c>
      <c r="G12" s="19" t="s">
        <v>9</v>
      </c>
    </row>
    <row r="13">
      <c r="A13" s="6" t="s">
        <v>49</v>
      </c>
      <c r="B13" s="7" t="s">
        <v>73</v>
      </c>
      <c r="C13" s="9"/>
      <c r="D13" s="11" t="s">
        <v>9</v>
      </c>
      <c r="E13" s="11">
        <v>6.0</v>
      </c>
      <c r="F13" s="11" t="s">
        <v>9</v>
      </c>
      <c r="G13" s="11" t="s">
        <v>9</v>
      </c>
    </row>
    <row r="14">
      <c r="A14" s="13" t="s">
        <v>49</v>
      </c>
      <c r="B14" s="15" t="s">
        <v>74</v>
      </c>
      <c r="C14" s="17"/>
      <c r="D14" s="19" t="s">
        <v>9</v>
      </c>
      <c r="E14" s="19">
        <v>12.0</v>
      </c>
      <c r="F14" s="19">
        <v>12.0</v>
      </c>
      <c r="G14" s="19">
        <v>4.0</v>
      </c>
    </row>
    <row r="15">
      <c r="A15" s="6" t="s">
        <v>49</v>
      </c>
      <c r="B15" s="7" t="s">
        <v>75</v>
      </c>
      <c r="C15" s="9"/>
      <c r="D15" s="11" t="s">
        <v>9</v>
      </c>
      <c r="E15" s="11">
        <v>8.0</v>
      </c>
      <c r="F15" s="9"/>
      <c r="G15" s="9"/>
    </row>
    <row r="16">
      <c r="A16" s="13" t="s">
        <v>76</v>
      </c>
      <c r="B16" s="15" t="s">
        <v>77</v>
      </c>
      <c r="C16" s="20" t="s">
        <v>78</v>
      </c>
      <c r="D16" s="19" t="s">
        <v>9</v>
      </c>
      <c r="E16" s="19">
        <v>12.0</v>
      </c>
      <c r="F16" s="19">
        <v>5.0</v>
      </c>
      <c r="G16" s="19">
        <v>4.0</v>
      </c>
    </row>
    <row r="17">
      <c r="A17" s="6" t="s">
        <v>17</v>
      </c>
      <c r="B17" s="7" t="s">
        <v>80</v>
      </c>
      <c r="C17" s="9"/>
      <c r="D17" s="11" t="s">
        <v>9</v>
      </c>
      <c r="E17" s="11" t="s">
        <v>9</v>
      </c>
      <c r="F17" s="11" t="s">
        <v>9</v>
      </c>
      <c r="G17" s="11" t="s">
        <v>9</v>
      </c>
    </row>
    <row r="18">
      <c r="A18" s="13" t="s">
        <v>35</v>
      </c>
      <c r="B18" s="15" t="s">
        <v>81</v>
      </c>
      <c r="C18" s="17"/>
      <c r="D18" s="19" t="s">
        <v>9</v>
      </c>
      <c r="E18" s="19">
        <v>3.0</v>
      </c>
      <c r="F18" s="19" t="s">
        <v>9</v>
      </c>
      <c r="G18" s="19">
        <v>2.0</v>
      </c>
    </row>
    <row r="19">
      <c r="A19" s="6"/>
      <c r="B19" s="7"/>
      <c r="C19" s="7"/>
      <c r="D19" s="21"/>
      <c r="E19" s="11"/>
      <c r="F19" s="11"/>
      <c r="G19" s="11"/>
      <c r="H19" s="11"/>
    </row>
    <row r="20">
      <c r="A20" s="13"/>
      <c r="B20" s="15"/>
      <c r="C20" s="22"/>
      <c r="D20" s="17"/>
      <c r="E20" s="19"/>
      <c r="F20" s="19"/>
      <c r="G20" s="19"/>
      <c r="H20" s="19"/>
    </row>
    <row r="21">
      <c r="A21" s="6"/>
      <c r="B21" s="7"/>
      <c r="C21" s="23"/>
      <c r="D21" s="9"/>
      <c r="E21" s="11"/>
      <c r="F21" s="11"/>
      <c r="G21" s="11"/>
      <c r="H21" s="11"/>
    </row>
    <row r="22">
      <c r="A22" s="13"/>
      <c r="B22" s="15"/>
      <c r="C22" s="22"/>
      <c r="D22" s="17"/>
      <c r="E22" s="19"/>
      <c r="F22" s="19"/>
      <c r="G22" s="19"/>
      <c r="H22" s="19"/>
    </row>
    <row r="23">
      <c r="A23" s="6"/>
      <c r="B23" s="7"/>
      <c r="C23" s="23"/>
      <c r="D23" s="9"/>
      <c r="E23" s="11"/>
      <c r="F23" s="11"/>
      <c r="G23" s="9"/>
      <c r="H23" s="9"/>
    </row>
    <row r="24">
      <c r="A24" s="13"/>
      <c r="B24" s="15"/>
      <c r="C24" s="22"/>
      <c r="D24" s="20"/>
      <c r="E24" s="19"/>
      <c r="F24" s="19"/>
      <c r="G24" s="19"/>
      <c r="H24" s="19"/>
    </row>
    <row r="25">
      <c r="A25" s="24"/>
      <c r="B25" s="23"/>
      <c r="C25" s="23"/>
      <c r="D25" s="9"/>
      <c r="E25" s="11"/>
      <c r="F25" s="11"/>
      <c r="G25" s="11"/>
      <c r="H25" s="11"/>
    </row>
    <row r="26">
      <c r="A26" s="13"/>
      <c r="B26" s="15"/>
      <c r="C26" s="15"/>
      <c r="D26" s="17"/>
      <c r="E26" s="19"/>
      <c r="F26" s="19"/>
      <c r="G26" s="19"/>
      <c r="H26" s="19"/>
    </row>
    <row r="27">
      <c r="A27" s="6" t="s">
        <v>84</v>
      </c>
      <c r="B27" s="7"/>
      <c r="C27" s="7"/>
      <c r="D27" s="11">
        <f t="shared" ref="D27:G27" si="1">round(SUM(D2:D26)*0.1)</f>
        <v>12</v>
      </c>
      <c r="E27" s="11">
        <f t="shared" si="1"/>
        <v>11</v>
      </c>
      <c r="F27" s="11">
        <f t="shared" si="1"/>
        <v>10</v>
      </c>
      <c r="G27" s="11">
        <f t="shared" si="1"/>
        <v>3</v>
      </c>
      <c r="H27" s="11"/>
    </row>
    <row r="28">
      <c r="A28" s="13" t="s">
        <v>63</v>
      </c>
      <c r="B28" s="15"/>
      <c r="C28" s="15"/>
      <c r="D28" s="19">
        <f t="shared" ref="D28:G28" si="2">round(SUM(D2:D26)*0.2)</f>
        <v>24</v>
      </c>
      <c r="E28" s="19">
        <f t="shared" si="2"/>
        <v>22</v>
      </c>
      <c r="F28" s="19">
        <f t="shared" si="2"/>
        <v>19</v>
      </c>
      <c r="G28" s="19">
        <f t="shared" si="2"/>
        <v>7</v>
      </c>
      <c r="H28" s="19"/>
    </row>
    <row r="29">
      <c r="A29" s="25"/>
      <c r="B29" s="25"/>
      <c r="C29" s="25"/>
      <c r="D29" s="26">
        <f t="shared" ref="D29:G29" si="3">SUM(D2:D28)</f>
        <v>156</v>
      </c>
      <c r="E29" s="26">
        <f t="shared" si="3"/>
        <v>144</v>
      </c>
      <c r="F29" s="26">
        <f t="shared" si="3"/>
        <v>126</v>
      </c>
      <c r="G29" s="26">
        <f t="shared" si="3"/>
        <v>44</v>
      </c>
      <c r="H29" s="26"/>
    </row>
    <row r="30">
      <c r="A30" s="4"/>
      <c r="B30" s="4" t="s">
        <v>83</v>
      </c>
      <c r="C30" s="4"/>
      <c r="D30" s="2">
        <f>sum(D29:G29)</f>
        <v>470</v>
      </c>
      <c r="H30" s="4"/>
    </row>
    <row r="31">
      <c r="B31" s="16"/>
      <c r="C31" s="16"/>
    </row>
    <row r="32">
      <c r="B32" s="16"/>
      <c r="C32" s="16"/>
    </row>
    <row r="33">
      <c r="B33" s="16"/>
      <c r="C33" s="16"/>
    </row>
  </sheetData>
  <mergeCells count="1">
    <mergeCell ref="D30:G30"/>
  </mergeCells>
  <drawing r:id="rId1"/>
  <tableParts count="2">
    <tablePart r:id="rId4"/>
    <tablePart r:id="rId5"/>
  </tableParts>
</worksheet>
</file>