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wecar\source\"/>
    </mc:Choice>
  </mc:AlternateContent>
  <xr:revisionPtr revIDLastSave="0" documentId="8_{F57F7FE2-8465-46C8-BE91-D4A7C4466F07}" xr6:coauthVersionLast="47" xr6:coauthVersionMax="47" xr10:uidLastSave="{00000000-0000-0000-0000-000000000000}"/>
  <bookViews>
    <workbookView xWindow="-110" yWindow="-110" windowWidth="19420" windowHeight="10420" xr2:uid="{1D0D4A28-9C98-43E5-A704-1508D3CF912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H37" i="2"/>
  <c r="B7" i="2"/>
  <c r="P5" i="2"/>
  <c r="L12" i="2"/>
  <c r="L20" i="2"/>
  <c r="L32" i="2"/>
  <c r="P7" i="2"/>
  <c r="L7" i="2" s="1"/>
  <c r="P8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6" i="2"/>
  <c r="L8" i="2" s="1"/>
  <c r="G6" i="2"/>
  <c r="B15" i="2"/>
  <c r="B14" i="2"/>
  <c r="F6" i="2"/>
  <c r="E23" i="1"/>
  <c r="E17" i="1"/>
  <c r="E14" i="1"/>
  <c r="E26" i="1"/>
  <c r="E34" i="1"/>
  <c r="E16" i="1"/>
  <c r="E3" i="1"/>
  <c r="E2" i="1"/>
  <c r="E25" i="1"/>
  <c r="E7" i="1"/>
  <c r="E19" i="1"/>
  <c r="E33" i="1"/>
  <c r="E12" i="1"/>
  <c r="E28" i="1"/>
  <c r="E15" i="1"/>
  <c r="E29" i="1"/>
  <c r="E1" i="1"/>
  <c r="E31" i="1"/>
  <c r="E5" i="1"/>
  <c r="E27" i="1"/>
  <c r="E30" i="1"/>
  <c r="E13" i="1"/>
  <c r="E22" i="1"/>
  <c r="E20" i="1"/>
  <c r="E6" i="1"/>
  <c r="E9" i="1"/>
  <c r="E18" i="1"/>
  <c r="E8" i="1"/>
  <c r="E21" i="1"/>
  <c r="E4" i="1"/>
  <c r="E32" i="1"/>
  <c r="E11" i="1"/>
  <c r="E24" i="1"/>
  <c r="E10" i="1"/>
  <c r="D17" i="1"/>
  <c r="D14" i="1"/>
  <c r="D26" i="1"/>
  <c r="D34" i="1"/>
  <c r="D16" i="1"/>
  <c r="D3" i="1"/>
  <c r="D2" i="1"/>
  <c r="D25" i="1"/>
  <c r="D7" i="1"/>
  <c r="D19" i="1"/>
  <c r="D33" i="1"/>
  <c r="D12" i="1"/>
  <c r="D28" i="1"/>
  <c r="D15" i="1"/>
  <c r="D29" i="1"/>
  <c r="D1" i="1"/>
  <c r="D31" i="1"/>
  <c r="D5" i="1"/>
  <c r="D27" i="1"/>
  <c r="D30" i="1"/>
  <c r="D13" i="1"/>
  <c r="D22" i="1"/>
  <c r="D20" i="1"/>
  <c r="D6" i="1"/>
  <c r="D9" i="1"/>
  <c r="D18" i="1"/>
  <c r="D8" i="1"/>
  <c r="D21" i="1"/>
  <c r="D4" i="1"/>
  <c r="D32" i="1"/>
  <c r="D11" i="1"/>
  <c r="D24" i="1"/>
  <c r="D10" i="1"/>
  <c r="D23" i="1"/>
  <c r="C17" i="1"/>
  <c r="C14" i="1"/>
  <c r="C26" i="1"/>
  <c r="C34" i="1"/>
  <c r="C16" i="1"/>
  <c r="C3" i="1"/>
  <c r="C2" i="1"/>
  <c r="C25" i="1"/>
  <c r="C7" i="1"/>
  <c r="C19" i="1"/>
  <c r="C33" i="1"/>
  <c r="C12" i="1"/>
  <c r="C28" i="1"/>
  <c r="C15" i="1"/>
  <c r="C29" i="1"/>
  <c r="C1" i="1"/>
  <c r="C31" i="1"/>
  <c r="C5" i="1"/>
  <c r="C27" i="1"/>
  <c r="C30" i="1"/>
  <c r="C13" i="1"/>
  <c r="C22" i="1"/>
  <c r="C20" i="1"/>
  <c r="C6" i="1"/>
  <c r="C9" i="1"/>
  <c r="C18" i="1"/>
  <c r="C8" i="1"/>
  <c r="C21" i="1"/>
  <c r="C4" i="1"/>
  <c r="C32" i="1"/>
  <c r="C11" i="1"/>
  <c r="C24" i="1"/>
  <c r="C10" i="1"/>
  <c r="C23" i="1"/>
  <c r="L28" i="2" l="1"/>
  <c r="L24" i="2"/>
  <c r="L22" i="2"/>
  <c r="L16" i="2"/>
  <c r="L6" i="2"/>
  <c r="M6" i="2" s="1"/>
  <c r="L14" i="2"/>
  <c r="L30" i="2"/>
  <c r="L29" i="2"/>
  <c r="L21" i="2"/>
  <c r="L13" i="2"/>
  <c r="L35" i="2"/>
  <c r="L27" i="2"/>
  <c r="L19" i="2"/>
  <c r="L11" i="2"/>
  <c r="L34" i="2"/>
  <c r="L26" i="2"/>
  <c r="L18" i="2"/>
  <c r="L10" i="2"/>
  <c r="L33" i="2"/>
  <c r="L25" i="2"/>
  <c r="L17" i="2"/>
  <c r="L9" i="2"/>
  <c r="L31" i="2"/>
  <c r="L23" i="2"/>
  <c r="L15" i="2"/>
  <c r="B9" i="2"/>
  <c r="B8" i="2"/>
  <c r="H6" i="2"/>
  <c r="F7" i="2" s="1"/>
  <c r="G7" i="2" s="1"/>
  <c r="M7" i="2" l="1"/>
  <c r="M8" i="2" s="1"/>
  <c r="H7" i="2"/>
  <c r="F8" i="2" s="1"/>
  <c r="G8" i="2" s="1"/>
  <c r="H8" i="2" s="1"/>
  <c r="F9" i="2" s="1"/>
  <c r="M9" i="2" l="1"/>
  <c r="G9" i="2"/>
  <c r="H9" i="2" s="1"/>
  <c r="F10" i="2" s="1"/>
  <c r="G10" i="2" s="1"/>
  <c r="M10" i="2" l="1"/>
  <c r="H10" i="2"/>
  <c r="F11" i="2" s="1"/>
  <c r="G11" i="2" s="1"/>
  <c r="M11" i="2" l="1"/>
  <c r="H11" i="2"/>
  <c r="F12" i="2" s="1"/>
  <c r="G12" i="2" s="1"/>
  <c r="M12" i="2" l="1"/>
  <c r="H12" i="2"/>
  <c r="F13" i="2" s="1"/>
  <c r="G13" i="2" s="1"/>
  <c r="H13" i="2" s="1"/>
  <c r="F14" i="2" s="1"/>
  <c r="G14" i="2" s="1"/>
  <c r="M13" i="2" l="1"/>
  <c r="H14" i="2"/>
  <c r="F15" i="2" s="1"/>
  <c r="G15" i="2" s="1"/>
  <c r="M14" i="2" l="1"/>
  <c r="H15" i="2"/>
  <c r="F16" i="2" s="1"/>
  <c r="G16" i="2" s="1"/>
  <c r="M15" i="2" l="1"/>
  <c r="H16" i="2"/>
  <c r="F17" i="2" s="1"/>
  <c r="G17" i="2" s="1"/>
  <c r="M16" i="2" l="1"/>
  <c r="H17" i="2"/>
  <c r="F18" i="2" s="1"/>
  <c r="G18" i="2" s="1"/>
  <c r="M17" i="2" l="1"/>
  <c r="H18" i="2"/>
  <c r="F19" i="2" s="1"/>
  <c r="G19" i="2" s="1"/>
  <c r="M18" i="2" l="1"/>
  <c r="H19" i="2"/>
  <c r="F20" i="2" s="1"/>
  <c r="M19" i="2" l="1"/>
  <c r="G20" i="2"/>
  <c r="H20" i="2" s="1"/>
  <c r="F21" i="2" s="1"/>
  <c r="G21" i="2" s="1"/>
  <c r="M20" i="2" l="1"/>
  <c r="H21" i="2"/>
  <c r="F22" i="2" s="1"/>
  <c r="G22" i="2" s="1"/>
  <c r="M21" i="2" l="1"/>
  <c r="H22" i="2"/>
  <c r="F23" i="2" s="1"/>
  <c r="G23" i="2" s="1"/>
  <c r="M22" i="2" l="1"/>
  <c r="H23" i="2"/>
  <c r="F24" i="2" s="1"/>
  <c r="G24" i="2" s="1"/>
  <c r="M23" i="2" l="1"/>
  <c r="H24" i="2"/>
  <c r="F25" i="2" s="1"/>
  <c r="G25" i="2" s="1"/>
  <c r="M24" i="2" l="1"/>
  <c r="H25" i="2"/>
  <c r="F26" i="2" s="1"/>
  <c r="G26" i="2" s="1"/>
  <c r="H26" i="2" s="1"/>
  <c r="F27" i="2" s="1"/>
  <c r="G27" i="2" s="1"/>
  <c r="M25" i="2" l="1"/>
  <c r="H27" i="2"/>
  <c r="F28" i="2" s="1"/>
  <c r="M26" i="2" l="1"/>
  <c r="G28" i="2"/>
  <c r="H28" i="2" s="1"/>
  <c r="F29" i="2" s="1"/>
  <c r="M27" i="2" l="1"/>
  <c r="G29" i="2"/>
  <c r="H29" i="2" s="1"/>
  <c r="F30" i="2" s="1"/>
  <c r="M28" i="2" l="1"/>
  <c r="G30" i="2"/>
  <c r="H30" i="2" s="1"/>
  <c r="F31" i="2" s="1"/>
  <c r="M29" i="2" l="1"/>
  <c r="G31" i="2"/>
  <c r="H31" i="2" s="1"/>
  <c r="F32" i="2" s="1"/>
  <c r="M30" i="2" l="1"/>
  <c r="G32" i="2"/>
  <c r="H32" i="2" s="1"/>
  <c r="F33" i="2" s="1"/>
  <c r="M31" i="2" l="1"/>
  <c r="G33" i="2"/>
  <c r="H33" i="2" s="1"/>
  <c r="F34" i="2" s="1"/>
  <c r="M32" i="2" l="1"/>
  <c r="G34" i="2"/>
  <c r="H34" i="2" s="1"/>
  <c r="F35" i="2" s="1"/>
  <c r="M33" i="2" l="1"/>
  <c r="G35" i="2"/>
  <c r="H35" i="2" s="1"/>
  <c r="M34" i="2" l="1"/>
  <c r="H38" i="2"/>
  <c r="M35" i="2" l="1"/>
  <c r="M37" i="2" l="1"/>
  <c r="M38" i="2"/>
</calcChain>
</file>

<file path=xl/sharedStrings.xml><?xml version="1.0" encoding="utf-8"?>
<sst xmlns="http://schemas.openxmlformats.org/spreadsheetml/2006/main" count="152" uniqueCount="139">
  <si>
    <t>ภายนอก</t>
  </si>
  <si>
    <t>outside</t>
  </si>
  <si>
    <t>ไฟหน้า</t>
  </si>
  <si>
    <t>ที่ครอบตัดหมอก</t>
  </si>
  <si>
    <t>ทับทิมกันชน</t>
  </si>
  <si>
    <t>กระจกหน้ารถ</t>
  </si>
  <si>
    <t>บังโคลนหน้า</t>
  </si>
  <si>
    <t>ประตูรถ</t>
  </si>
  <si>
    <t>สัญลักษณ์ / โลโก้ยี่ห้อรถ</t>
  </si>
  <si>
    <t>บังโคลนหลัง</t>
  </si>
  <si>
    <t>หลังคารถ</t>
  </si>
  <si>
    <t>ราวจับ / ราวยึดบนหลังคารถ</t>
  </si>
  <si>
    <t>กระจกหน้าต่าง / กระจกหน้าต่างช่วงสามเหลี่ยมด้านหลัง</t>
  </si>
  <si>
    <t>ผนังของห้องเครื่อง</t>
  </si>
  <si>
    <t>ซุ้มโชค</t>
  </si>
  <si>
    <t>คานหน้ารถ</t>
  </si>
  <si>
    <t>กระจกข้าง (กระจกหูช้าง)</t>
  </si>
  <si>
    <t>ล้อแม็ก</t>
  </si>
  <si>
    <t>ยาง</t>
  </si>
  <si>
    <t>เสาโครงรถ</t>
  </si>
  <si>
    <t>เบาะนั่ง</t>
  </si>
  <si>
    <t>เรือนไมล์</t>
  </si>
  <si>
    <t>ระบบควบคุมสาระบันเทิง</t>
  </si>
  <si>
    <t>ระบบมัลติมีเดีย</t>
  </si>
  <si>
    <t>แผงหน้าปัด</t>
  </si>
  <si>
    <t>ไฟในรถ</t>
  </si>
  <si>
    <t>ไฟเพดาน</t>
  </si>
  <si>
    <t>ceiling_light</t>
  </si>
  <si>
    <t>เบรกมือ</t>
  </si>
  <si>
    <t>handbrake</t>
  </si>
  <si>
    <t>เพดาน</t>
  </si>
  <si>
    <t>ceiling</t>
  </si>
  <si>
    <t>ระบบล็อค</t>
  </si>
  <si>
    <t>lock_system</t>
  </si>
  <si>
    <t>พื้นรถ</t>
  </si>
  <si>
    <t>car_floor</t>
  </si>
  <si>
    <t>ฟิล์มกรองแสง</t>
  </si>
  <si>
    <t>window_film</t>
  </si>
  <si>
    <t>เครื่องยนต์และเกียร์</t>
  </si>
  <si>
    <t>engine_and_gear</t>
  </si>
  <si>
    <t>ชุดส่งกำลัง</t>
  </si>
  <si>
    <t>powertrain</t>
  </si>
  <si>
    <t>ระบบทำความเย็น</t>
  </si>
  <si>
    <t>cooling_system</t>
  </si>
  <si>
    <t>handrail</t>
  </si>
  <si>
    <t>window_glass</t>
  </si>
  <si>
    <t>engine_compartment_wall</t>
  </si>
  <si>
    <t>shock_absorber</t>
  </si>
  <si>
    <t>front_beam</t>
  </si>
  <si>
    <t>side_mirror</t>
  </si>
  <si>
    <t>alloy</t>
  </si>
  <si>
    <t>tire</t>
  </si>
  <si>
    <t>car_frame</t>
  </si>
  <si>
    <t>seat</t>
  </si>
  <si>
    <t>speed_meter</t>
  </si>
  <si>
    <t>entertainment_control_system</t>
  </si>
  <si>
    <t>instrument_panel</t>
  </si>
  <si>
    <t>multimedia_system</t>
  </si>
  <si>
    <t>car_lights</t>
  </si>
  <si>
    <t>car_roof</t>
  </si>
  <si>
    <t>rear_fender</t>
  </si>
  <si>
    <t>car_brand_symbol</t>
  </si>
  <si>
    <t>car_door</t>
  </si>
  <si>
    <t>front_fender</t>
  </si>
  <si>
    <t>windshield</t>
  </si>
  <si>
    <t>ruby_bumper</t>
  </si>
  <si>
    <t>fog_lamp</t>
  </si>
  <si>
    <t>front_light</t>
  </si>
  <si>
    <t>Comment</t>
  </si>
  <si>
    <t>chk</t>
  </si>
  <si>
    <t>'outside',</t>
  </si>
  <si>
    <t>'front_light',</t>
  </si>
  <si>
    <t>'fog_lamp',</t>
  </si>
  <si>
    <t>'ruby_bumper',</t>
  </si>
  <si>
    <t>'windshield',</t>
  </si>
  <si>
    <t>'front_fender',</t>
  </si>
  <si>
    <t>'car_door',</t>
  </si>
  <si>
    <t>'car_brand_symbol',</t>
  </si>
  <si>
    <t>'rear_fender',</t>
  </si>
  <si>
    <t>'car_roof',</t>
  </si>
  <si>
    <t>'handrail',</t>
  </si>
  <si>
    <t>'window_glass',</t>
  </si>
  <si>
    <t>'engine_compartment_wall',</t>
  </si>
  <si>
    <t>'shock_absorber',</t>
  </si>
  <si>
    <t>'front_beam',</t>
  </si>
  <si>
    <t>'side_mirror',</t>
  </si>
  <si>
    <t>'alloy',</t>
  </si>
  <si>
    <t>'tire',</t>
  </si>
  <si>
    <t>'car_frame',</t>
  </si>
  <si>
    <t>'seat',</t>
  </si>
  <si>
    <t>'speed_meter',</t>
  </si>
  <si>
    <t>'entertainment_control_system',</t>
  </si>
  <si>
    <t>'multimedia_system',</t>
  </si>
  <si>
    <t>'instrument_panel',</t>
  </si>
  <si>
    <t>'car_lights',</t>
  </si>
  <si>
    <t>'ceiling_light',</t>
  </si>
  <si>
    <t>'handbrake',</t>
  </si>
  <si>
    <t>'ceiling',</t>
  </si>
  <si>
    <t>'lock_system',</t>
  </si>
  <si>
    <t>'car_floor',</t>
  </si>
  <si>
    <t>'window_film',</t>
  </si>
  <si>
    <t>'engine_and_gear',</t>
  </si>
  <si>
    <t>'powertrain',</t>
  </si>
  <si>
    <t>'cooling_system',</t>
  </si>
  <si>
    <t>Array</t>
  </si>
  <si>
    <t>ดอกเบี้ยต่อวัน</t>
  </si>
  <si>
    <t>เงินต้น</t>
  </si>
  <si>
    <t>ดอกเบี้ย</t>
  </si>
  <si>
    <t>รวม</t>
  </si>
  <si>
    <t>วันที่</t>
  </si>
  <si>
    <t>จำนวนวัน</t>
  </si>
  <si>
    <t>ต่อวัน</t>
  </si>
  <si>
    <t>ดอกเบี้ยต่อเดือน</t>
  </si>
  <si>
    <t>ดอกเบี้ยต่อปี</t>
  </si>
  <si>
    <t>%</t>
  </si>
  <si>
    <t>฿</t>
  </si>
  <si>
    <t>D</t>
  </si>
  <si>
    <t>กำไร</t>
  </si>
  <si>
    <t>ดอกเบี้ยเดือนเป็นวัน</t>
  </si>
  <si>
    <t>ดอกเบี่ยปีเป็นวัน</t>
  </si>
  <si>
    <t>วัน</t>
  </si>
  <si>
    <t>สัปดาห์</t>
  </si>
  <si>
    <t>เดือน</t>
  </si>
  <si>
    <t>ปี</t>
  </si>
  <si>
    <t>ยี่ห้อรถ</t>
  </si>
  <si>
    <t>brand</t>
  </si>
  <si>
    <t>ชื่อรถ</t>
  </si>
  <si>
    <t>name</t>
  </si>
  <si>
    <t>ปีรถ</t>
  </si>
  <si>
    <t>years</t>
  </si>
  <si>
    <t>ราคา</t>
  </si>
  <si>
    <t>price</t>
  </si>
  <si>
    <t>โฆษณา</t>
  </si>
  <si>
    <t>advert</t>
  </si>
  <si>
    <t>upload</t>
  </si>
  <si>
    <t>file</t>
  </si>
  <si>
    <t>รายละเอียด</t>
  </si>
  <si>
    <t>detail</t>
  </si>
  <si>
    <t>return id to insert spec&amp;car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</si>
</sst>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12529"/>
      <name val="Prompt"/>
      <charset val="222"/>
    </font>
    <font>
      <sz val="20"/>
      <color theme="1"/>
      <name val="Calibri"/>
      <family val="2"/>
      <scheme val="minor"/>
    </font>
    <font>
      <sz val="12"/>
      <color theme="0"/>
      <name val="Prompt"/>
      <charset val="222"/>
    </font>
    <font>
      <sz val="12"/>
      <color theme="1"/>
      <name val="Prompt"/>
      <charset val="222"/>
    </font>
    <font>
      <sz val="11"/>
      <color rgb="FFFF0000"/>
      <name val="Calibri"/>
      <family val="2"/>
      <scheme val="minor"/>
    </font>
    <font>
      <sz val="12"/>
      <color theme="0"/>
      <name val="Prompt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2" fontId="0" fillId="0" borderId="1" xfId="0" applyNumberFormat="1" applyBorder="1"/>
    <xf numFmtId="0" fontId="0" fillId="3" borderId="1" xfId="0" applyFill="1" applyBorder="1"/>
    <xf numFmtId="2" fontId="1" fillId="4" borderId="1" xfId="0" applyNumberFormat="1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7" xfId="0" applyBorder="1"/>
    <xf numFmtId="0" fontId="5" fillId="3" borderId="0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6" fillId="0" borderId="0" xfId="0" quotePrefix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Border="1"/>
    <xf numFmtId="0" fontId="5" fillId="3" borderId="3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7" fillId="2" borderId="2" xfId="0" applyFont="1" applyFill="1" applyBorder="1" applyAlignment="1">
      <alignment wrapText="1"/>
    </xf>
    <xf numFmtId="0" fontId="2" fillId="0" borderId="1" xfId="0" applyFont="1" applyFill="1" applyBorder="1"/>
    <xf numFmtId="0" fontId="5" fillId="0" borderId="1" xfId="0" applyFont="1" applyFill="1" applyBorder="1"/>
    <xf numFmtId="0" fontId="5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5" fillId="0" borderId="3" xfId="0" applyFont="1" applyFill="1" applyBorder="1"/>
    <xf numFmtId="0" fontId="5" fillId="0" borderId="2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38FC-4BAC-4F89-A6B5-4F8919550379}">
  <dimension ref="A1:H35"/>
  <sheetViews>
    <sheetView tabSelected="1" topLeftCell="A25" workbookViewId="0">
      <selection activeCell="B38" sqref="B38"/>
    </sheetView>
  </sheetViews>
  <sheetFormatPr defaultRowHeight="14.5" x14ac:dyDescent="0.35"/>
  <cols>
    <col min="1" max="1" width="53.453125" bestFit="1" customWidth="1"/>
    <col min="2" max="2" width="34.36328125" bestFit="1" customWidth="1"/>
    <col min="3" max="3" width="46.08984375" bestFit="1" customWidth="1"/>
    <col min="4" max="4" width="30.81640625" bestFit="1" customWidth="1"/>
    <col min="5" max="5" width="28.7265625" bestFit="1" customWidth="1"/>
    <col min="6" max="6" width="35.7265625" bestFit="1" customWidth="1"/>
    <col min="8" max="8" width="67.54296875" customWidth="1"/>
  </cols>
  <sheetData>
    <row r="1" spans="1:8" ht="19.5" x14ac:dyDescent="0.65">
      <c r="A1" s="25" t="s">
        <v>17</v>
      </c>
      <c r="B1" s="25" t="s">
        <v>50</v>
      </c>
      <c r="C1" s="26" t="str">
        <f t="shared" ref="C1:C34" si="0">"goods_chk_"&amp;B1&amp;"_comment"</f>
        <v>goods_chk_alloy_comment</v>
      </c>
      <c r="D1" s="26" t="str">
        <f t="shared" ref="D1:D34" si="1">"chk_"&amp;B1</f>
        <v>chk_alloy</v>
      </c>
      <c r="E1" s="26" t="str">
        <f t="shared" ref="E1:E34" si="2">"'"&amp;B1&amp;"'"</f>
        <v>'alloy'</v>
      </c>
      <c r="F1" s="26" t="s">
        <v>86</v>
      </c>
      <c r="G1" s="27" t="str">
        <f>"&lt;input type='hidden' name='com_"&amp;B1&amp;"_comment_&lt;?php echo $row_"&amp;B1&amp;"['goods_chk_"&amp;B1&amp;"_id']; ?&gt;' id='com_"&amp;B1&amp;"_comment_&lt;?php echo $row_"&amp;B1&amp;"['goods_chk_"&amp;B1&amp;"_id']; ?&gt;' value=''&gt;"</f>
        <v>&lt;input type='hidden' name='com_alloy_comment_&lt;?php echo $row_alloy['goods_chk_alloy_id']; ?&gt;' id='com_alloy_comment_&lt;?php echo $row_alloy['goods_chk_alloy_id']; ?&gt;' value=''&gt;</v>
      </c>
      <c r="H1" s="24"/>
    </row>
    <row r="2" spans="1:8" ht="19.5" x14ac:dyDescent="0.65">
      <c r="A2" s="28" t="s">
        <v>8</v>
      </c>
      <c r="B2" s="29" t="s">
        <v>61</v>
      </c>
      <c r="C2" s="27" t="str">
        <f t="shared" si="0"/>
        <v>goods_chk_car_brand_symbol_comment</v>
      </c>
      <c r="D2" s="27" t="str">
        <f t="shared" si="1"/>
        <v>chk_car_brand_symbol</v>
      </c>
      <c r="E2" s="27" t="str">
        <f t="shared" si="2"/>
        <v>'car_brand_symbol'</v>
      </c>
      <c r="F2" s="30" t="s">
        <v>77</v>
      </c>
      <c r="G2" s="27" t="str">
        <f t="shared" ref="G2:G34" si="3">"&lt;input type='hidden' name='com_"&amp;B2&amp;"_comment_&lt;?php echo $row_"&amp;B2&amp;"['goods_chk_"&amp;B2&amp;"_id']; ?&gt;' id='com_"&amp;B2&amp;"_comment_&lt;?php echo $row_"&amp;B2&amp;"['goods_chk_"&amp;B2&amp;"_id']; ?&gt;' value=''&gt;"</f>
        <v>&lt;input type='hidden' name='com_car_brand_symbol_comment_&lt;?php echo $row_car_brand_symbol['goods_chk_car_brand_symbol_id']; ?&gt;' id='com_car_brand_symbol_comment_&lt;?php echo $row_car_brand_symbol['goods_chk_car_brand_symbol_id']; ?&gt;' value=''&gt;</v>
      </c>
      <c r="H2" s="24"/>
    </row>
    <row r="3" spans="1:8" ht="19.5" x14ac:dyDescent="0.65">
      <c r="A3" s="28" t="s">
        <v>7</v>
      </c>
      <c r="B3" s="29" t="s">
        <v>62</v>
      </c>
      <c r="C3" s="27" t="str">
        <f t="shared" si="0"/>
        <v>goods_chk_car_door_comment</v>
      </c>
      <c r="D3" s="27" t="str">
        <f t="shared" si="1"/>
        <v>chk_car_door</v>
      </c>
      <c r="E3" s="27" t="str">
        <f t="shared" si="2"/>
        <v>'car_door'</v>
      </c>
      <c r="F3" s="30" t="s">
        <v>76</v>
      </c>
      <c r="G3" s="27" t="str">
        <f t="shared" si="3"/>
        <v>&lt;input type='hidden' name='com_car_door_comment_&lt;?php echo $row_car_door['goods_chk_car_door_id']; ?&gt;' id='com_car_door_comment_&lt;?php echo $row_car_door['goods_chk_car_door_id']; ?&gt;' value=''&gt;</v>
      </c>
    </row>
    <row r="4" spans="1:8" ht="19.5" x14ac:dyDescent="0.65">
      <c r="A4" s="28" t="s">
        <v>34</v>
      </c>
      <c r="B4" s="29" t="s">
        <v>35</v>
      </c>
      <c r="C4" s="31" t="str">
        <f t="shared" si="0"/>
        <v>goods_chk_car_floor_comment</v>
      </c>
      <c r="D4" s="27" t="str">
        <f t="shared" si="1"/>
        <v>chk_car_floor</v>
      </c>
      <c r="E4" s="27" t="str">
        <f t="shared" si="2"/>
        <v>'car_floor'</v>
      </c>
      <c r="F4" s="30" t="s">
        <v>99</v>
      </c>
      <c r="G4" s="27" t="str">
        <f t="shared" si="3"/>
        <v>&lt;input type='hidden' name='com_car_floor_comment_&lt;?php echo $row_car_floor['goods_chk_car_floor_id']; ?&gt;' id='com_car_floor_comment_&lt;?php echo $row_car_floor['goods_chk_car_floor_id']; ?&gt;' value=''&gt;</v>
      </c>
    </row>
    <row r="5" spans="1:8" ht="19.5" x14ac:dyDescent="0.65">
      <c r="A5" s="28" t="s">
        <v>19</v>
      </c>
      <c r="B5" s="29" t="s">
        <v>52</v>
      </c>
      <c r="C5" s="27" t="str">
        <f t="shared" si="0"/>
        <v>goods_chk_car_frame_comment</v>
      </c>
      <c r="D5" s="27" t="str">
        <f t="shared" si="1"/>
        <v>chk_car_frame</v>
      </c>
      <c r="E5" s="27" t="str">
        <f t="shared" si="2"/>
        <v>'car_frame'</v>
      </c>
      <c r="F5" s="30" t="s">
        <v>88</v>
      </c>
      <c r="G5" s="27" t="str">
        <f t="shared" si="3"/>
        <v>&lt;input type='hidden' name='com_car_frame_comment_&lt;?php echo $row_car_frame['goods_chk_car_frame_id']; ?&gt;' id='com_car_frame_comment_&lt;?php echo $row_car_frame['goods_chk_car_frame_id']; ?&gt;' value=''&gt;</v>
      </c>
    </row>
    <row r="6" spans="1:8" ht="19.5" x14ac:dyDescent="0.65">
      <c r="A6" s="28" t="s">
        <v>25</v>
      </c>
      <c r="B6" s="29" t="s">
        <v>58</v>
      </c>
      <c r="C6" s="27" t="str">
        <f t="shared" si="0"/>
        <v>goods_chk_car_lights_comment</v>
      </c>
      <c r="D6" s="27" t="str">
        <f t="shared" si="1"/>
        <v>chk_car_lights</v>
      </c>
      <c r="E6" s="27" t="str">
        <f t="shared" si="2"/>
        <v>'car_lights'</v>
      </c>
      <c r="F6" s="30" t="s">
        <v>94</v>
      </c>
      <c r="G6" s="27" t="str">
        <f t="shared" si="3"/>
        <v>&lt;input type='hidden' name='com_car_lights_comment_&lt;?php echo $row_car_lights['goods_chk_car_lights_id']; ?&gt;' id='com_car_lights_comment_&lt;?php echo $row_car_lights['goods_chk_car_lights_id']; ?&gt;' value=''&gt;</v>
      </c>
    </row>
    <row r="7" spans="1:8" ht="19.5" x14ac:dyDescent="0.65">
      <c r="A7" s="28" t="s">
        <v>10</v>
      </c>
      <c r="B7" s="29" t="s">
        <v>59</v>
      </c>
      <c r="C7" s="27" t="str">
        <f t="shared" si="0"/>
        <v>goods_chk_car_roof_comment</v>
      </c>
      <c r="D7" s="27" t="str">
        <f t="shared" si="1"/>
        <v>chk_car_roof</v>
      </c>
      <c r="E7" s="27" t="str">
        <f t="shared" si="2"/>
        <v>'car_roof'</v>
      </c>
      <c r="F7" s="30" t="s">
        <v>79</v>
      </c>
      <c r="G7" s="27" t="str">
        <f t="shared" si="3"/>
        <v>&lt;input type='hidden' name='com_car_roof_comment_&lt;?php echo $row_car_roof['goods_chk_car_roof_id']; ?&gt;' id='com_car_roof_comment_&lt;?php echo $row_car_roof['goods_chk_car_roof_id']; ?&gt;' value=''&gt;</v>
      </c>
    </row>
    <row r="8" spans="1:8" ht="19.5" x14ac:dyDescent="0.65">
      <c r="A8" s="28" t="s">
        <v>30</v>
      </c>
      <c r="B8" s="29" t="s">
        <v>31</v>
      </c>
      <c r="C8" s="27" t="str">
        <f t="shared" si="0"/>
        <v>goods_chk_ceiling_comment</v>
      </c>
      <c r="D8" s="27" t="str">
        <f t="shared" si="1"/>
        <v>chk_ceiling</v>
      </c>
      <c r="E8" s="27" t="str">
        <f t="shared" si="2"/>
        <v>'ceiling'</v>
      </c>
      <c r="F8" s="30" t="s">
        <v>97</v>
      </c>
      <c r="G8" s="27" t="str">
        <f t="shared" si="3"/>
        <v>&lt;input type='hidden' name='com_ceiling_comment_&lt;?php echo $row_ceiling['goods_chk_ceiling_id']; ?&gt;' id='com_ceiling_comment_&lt;?php echo $row_ceiling['goods_chk_ceiling_id']; ?&gt;' value=''&gt;</v>
      </c>
    </row>
    <row r="9" spans="1:8" ht="19.5" x14ac:dyDescent="0.65">
      <c r="A9" s="28" t="s">
        <v>26</v>
      </c>
      <c r="B9" s="29" t="s">
        <v>27</v>
      </c>
      <c r="C9" s="27" t="str">
        <f t="shared" si="0"/>
        <v>goods_chk_ceiling_light_comment</v>
      </c>
      <c r="D9" s="27" t="str">
        <f t="shared" si="1"/>
        <v>chk_ceiling_light</v>
      </c>
      <c r="E9" s="27" t="str">
        <f t="shared" si="2"/>
        <v>'ceiling_light'</v>
      </c>
      <c r="F9" s="30" t="s">
        <v>95</v>
      </c>
      <c r="G9" s="27" t="str">
        <f t="shared" si="3"/>
        <v>&lt;input type='hidden' name='com_ceiling_light_comment_&lt;?php echo $row_ceiling_light['goods_chk_ceiling_light_id']; ?&gt;' id='com_ceiling_light_comment_&lt;?php echo $row_ceiling_light['goods_chk_ceiling_light_id']; ?&gt;' value=''&gt;</v>
      </c>
    </row>
    <row r="10" spans="1:8" ht="19.5" x14ac:dyDescent="0.65">
      <c r="A10" s="28" t="s">
        <v>42</v>
      </c>
      <c r="B10" s="29" t="s">
        <v>43</v>
      </c>
      <c r="C10" s="27" t="str">
        <f t="shared" si="0"/>
        <v>goods_chk_cooling_system_comment</v>
      </c>
      <c r="D10" s="27" t="str">
        <f t="shared" si="1"/>
        <v>chk_cooling_system</v>
      </c>
      <c r="E10" s="27" t="str">
        <f t="shared" si="2"/>
        <v>'cooling_system'</v>
      </c>
      <c r="F10" s="30" t="s">
        <v>103</v>
      </c>
      <c r="G10" s="27" t="str">
        <f t="shared" si="3"/>
        <v>&lt;input type='hidden' name='com_cooling_system_comment_&lt;?php echo $row_cooling_system['goods_chk_cooling_system_id']; ?&gt;' id='com_cooling_system_comment_&lt;?php echo $row_cooling_system['goods_chk_cooling_system_id']; ?&gt;' value=''&gt;</v>
      </c>
    </row>
    <row r="11" spans="1:8" ht="19.5" x14ac:dyDescent="0.65">
      <c r="A11" s="28" t="s">
        <v>38</v>
      </c>
      <c r="B11" s="29" t="s">
        <v>39</v>
      </c>
      <c r="C11" s="27" t="str">
        <f t="shared" si="0"/>
        <v>goods_chk_engine_and_gear_comment</v>
      </c>
      <c r="D11" s="27" t="str">
        <f t="shared" si="1"/>
        <v>chk_engine_and_gear</v>
      </c>
      <c r="E11" s="27" t="str">
        <f t="shared" si="2"/>
        <v>'engine_and_gear'</v>
      </c>
      <c r="F11" s="30" t="s">
        <v>101</v>
      </c>
      <c r="G11" s="27" t="str">
        <f t="shared" si="3"/>
        <v>&lt;input type='hidden' name='com_engine_and_gear_comment_&lt;?php echo $row_engine_and_gear['goods_chk_engine_and_gear_id']; ?&gt;' id='com_engine_and_gear_comment_&lt;?php echo $row_engine_and_gear['goods_chk_engine_and_gear_id']; ?&gt;' value=''&gt;</v>
      </c>
    </row>
    <row r="12" spans="1:8" ht="19.5" x14ac:dyDescent="0.65">
      <c r="A12" s="28" t="s">
        <v>13</v>
      </c>
      <c r="B12" s="29" t="s">
        <v>46</v>
      </c>
      <c r="C12" s="27" t="str">
        <f t="shared" si="0"/>
        <v>goods_chk_engine_compartment_wall_comment</v>
      </c>
      <c r="D12" s="27" t="str">
        <f t="shared" si="1"/>
        <v>chk_engine_compartment_wall</v>
      </c>
      <c r="E12" s="27" t="str">
        <f t="shared" si="2"/>
        <v>'engine_compartment_wall'</v>
      </c>
      <c r="F12" s="30" t="s">
        <v>82</v>
      </c>
      <c r="G12" s="27" t="str">
        <f t="shared" si="3"/>
        <v>&lt;input type='hidden' name='com_engine_compartment_wall_comment_&lt;?php echo $row_engine_compartment_wall['goods_chk_engine_compartment_wall_id']; ?&gt;' id='com_engine_compartment_wall_comment_&lt;?php echo $row_engine_compartment_wall['goods_chk_engine_compartment_wall_id']; ?&gt;' value=''&gt;</v>
      </c>
    </row>
    <row r="13" spans="1:8" ht="19.5" x14ac:dyDescent="0.65">
      <c r="A13" s="28" t="s">
        <v>22</v>
      </c>
      <c r="B13" s="29" t="s">
        <v>55</v>
      </c>
      <c r="C13" s="27" t="str">
        <f t="shared" si="0"/>
        <v>goods_chk_entertainment_control_system_comment</v>
      </c>
      <c r="D13" s="27" t="str">
        <f t="shared" si="1"/>
        <v>chk_entertainment_control_system</v>
      </c>
      <c r="E13" s="27" t="str">
        <f t="shared" si="2"/>
        <v>'entertainment_control_system'</v>
      </c>
      <c r="F13" s="30" t="s">
        <v>91</v>
      </c>
      <c r="G13" s="27" t="str">
        <f t="shared" si="3"/>
        <v>&lt;input type='hidden' name='com_entertainment_control_system_comment_&lt;?php echo $row_entertainment_control_system['goods_chk_entertainment_control_system_id']; ?&gt;' id='com_entertainment_control_system_comment_&lt;?php echo $row_entertainment_control_system['goods_chk_entertainment_control_system_id']; ?&gt;' value=''&gt;</v>
      </c>
    </row>
    <row r="14" spans="1:8" s="22" customFormat="1" ht="19.5" x14ac:dyDescent="0.65">
      <c r="A14" s="12" t="s">
        <v>3</v>
      </c>
      <c r="B14" s="20" t="s">
        <v>66</v>
      </c>
      <c r="C14" s="20" t="str">
        <f t="shared" si="0"/>
        <v>goods_chk_fog_lamp_comment</v>
      </c>
      <c r="D14" s="11" t="str">
        <f t="shared" si="1"/>
        <v>chk_fog_lamp</v>
      </c>
      <c r="E14" s="11" t="str">
        <f t="shared" si="2"/>
        <v>'fog_lamp'</v>
      </c>
      <c r="F14" s="21" t="s">
        <v>72</v>
      </c>
      <c r="G14" s="11" t="str">
        <f t="shared" si="3"/>
        <v>&lt;input type='hidden' name='com_fog_lamp_comment_&lt;?php echo $row_fog_lamp['goods_chk_fog_lamp_id']; ?&gt;' id='com_fog_lamp_comment_&lt;?php echo $row_fog_lamp['goods_chk_fog_lamp_id']; ?&gt;' value=''&gt;</v>
      </c>
    </row>
    <row r="15" spans="1:8" ht="19.5" x14ac:dyDescent="0.65">
      <c r="A15" s="28" t="s">
        <v>15</v>
      </c>
      <c r="B15" s="29" t="s">
        <v>48</v>
      </c>
      <c r="C15" s="27" t="str">
        <f t="shared" si="0"/>
        <v>goods_chk_front_beam_comment</v>
      </c>
      <c r="D15" s="27" t="str">
        <f t="shared" si="1"/>
        <v>chk_front_beam</v>
      </c>
      <c r="E15" s="27" t="str">
        <f t="shared" si="2"/>
        <v>'front_beam'</v>
      </c>
      <c r="F15" s="30" t="s">
        <v>84</v>
      </c>
      <c r="G15" s="27" t="str">
        <f t="shared" si="3"/>
        <v>&lt;input type='hidden' name='com_front_beam_comment_&lt;?php echo $row_front_beam['goods_chk_front_beam_id']; ?&gt;' id='com_front_beam_comment_&lt;?php echo $row_front_beam['goods_chk_front_beam_id']; ?&gt;' value=''&gt;</v>
      </c>
    </row>
    <row r="16" spans="1:8" ht="19.5" x14ac:dyDescent="0.65">
      <c r="A16" s="28" t="s">
        <v>6</v>
      </c>
      <c r="B16" s="29" t="s">
        <v>63</v>
      </c>
      <c r="C16" s="27" t="str">
        <f t="shared" si="0"/>
        <v>goods_chk_front_fender_comment</v>
      </c>
      <c r="D16" s="27" t="str">
        <f t="shared" si="1"/>
        <v>chk_front_fender</v>
      </c>
      <c r="E16" s="27" t="str">
        <f t="shared" si="2"/>
        <v>'front_fender'</v>
      </c>
      <c r="F16" s="30" t="s">
        <v>75</v>
      </c>
      <c r="G16" s="27" t="str">
        <f t="shared" si="3"/>
        <v>&lt;input type='hidden' name='com_front_fender_comment_&lt;?php echo $row_front_fender['goods_chk_front_fender_id']; ?&gt;' id='com_front_fender_comment_&lt;?php echo $row_front_fender['goods_chk_front_fender_id']; ?&gt;' value=''&gt;</v>
      </c>
    </row>
    <row r="17" spans="1:8" s="22" customFormat="1" ht="19.5" x14ac:dyDescent="0.65">
      <c r="A17" s="12" t="s">
        <v>2</v>
      </c>
      <c r="B17" s="20" t="s">
        <v>67</v>
      </c>
      <c r="C17" s="11" t="str">
        <f t="shared" si="0"/>
        <v>goods_chk_front_light_comment</v>
      </c>
      <c r="D17" s="11" t="str">
        <f t="shared" si="1"/>
        <v>chk_front_light</v>
      </c>
      <c r="E17" s="11" t="str">
        <f t="shared" si="2"/>
        <v>'front_light'</v>
      </c>
      <c r="F17" s="21" t="s">
        <v>71</v>
      </c>
      <c r="G17" s="11" t="str">
        <f t="shared" si="3"/>
        <v>&lt;input type='hidden' name='com_front_light_comment_&lt;?php echo $row_front_light['goods_chk_front_light_id']; ?&gt;' id='com_front_light_comment_&lt;?php echo $row_front_light['goods_chk_front_light_id']; ?&gt;' value=''&gt;</v>
      </c>
    </row>
    <row r="18" spans="1:8" ht="19.5" x14ac:dyDescent="0.65">
      <c r="A18" s="28" t="s">
        <v>28</v>
      </c>
      <c r="B18" s="29" t="s">
        <v>29</v>
      </c>
      <c r="C18" s="27" t="str">
        <f t="shared" si="0"/>
        <v>goods_chk_handbrake_comment</v>
      </c>
      <c r="D18" s="27" t="str">
        <f t="shared" si="1"/>
        <v>chk_handbrake</v>
      </c>
      <c r="E18" s="27" t="str">
        <f t="shared" si="2"/>
        <v>'handbrake'</v>
      </c>
      <c r="F18" s="30" t="s">
        <v>96</v>
      </c>
      <c r="G18" s="27" t="str">
        <f t="shared" si="3"/>
        <v>&lt;input type='hidden' name='com_handbrake_comment_&lt;?php echo $row_handbrake['goods_chk_handbrake_id']; ?&gt;' id='com_handbrake_comment_&lt;?php echo $row_handbrake['goods_chk_handbrake_id']; ?&gt;' value=''&gt;</v>
      </c>
    </row>
    <row r="19" spans="1:8" ht="19.5" x14ac:dyDescent="0.65">
      <c r="A19" s="28" t="s">
        <v>11</v>
      </c>
      <c r="B19" s="29" t="s">
        <v>44</v>
      </c>
      <c r="C19" s="27" t="str">
        <f t="shared" si="0"/>
        <v>goods_chk_handrail_comment</v>
      </c>
      <c r="D19" s="27" t="str">
        <f t="shared" si="1"/>
        <v>chk_handrail</v>
      </c>
      <c r="E19" s="27" t="str">
        <f t="shared" si="2"/>
        <v>'handrail'</v>
      </c>
      <c r="F19" s="30" t="s">
        <v>80</v>
      </c>
      <c r="G19" s="27" t="str">
        <f t="shared" si="3"/>
        <v>&lt;input type='hidden' name='com_handrail_comment_&lt;?php echo $row_handrail['goods_chk_handrail_id']; ?&gt;' id='com_handrail_comment_&lt;?php echo $row_handrail['goods_chk_handrail_id']; ?&gt;' value=''&gt;</v>
      </c>
    </row>
    <row r="20" spans="1:8" ht="19.5" x14ac:dyDescent="0.65">
      <c r="A20" s="28" t="s">
        <v>24</v>
      </c>
      <c r="B20" s="29" t="s">
        <v>56</v>
      </c>
      <c r="C20" s="27" t="str">
        <f t="shared" si="0"/>
        <v>goods_chk_instrument_panel_comment</v>
      </c>
      <c r="D20" s="27" t="str">
        <f t="shared" si="1"/>
        <v>chk_instrument_panel</v>
      </c>
      <c r="E20" s="27" t="str">
        <f t="shared" si="2"/>
        <v>'instrument_panel'</v>
      </c>
      <c r="F20" s="30" t="s">
        <v>93</v>
      </c>
      <c r="G20" s="27" t="str">
        <f t="shared" si="3"/>
        <v>&lt;input type='hidden' name='com_instrument_panel_comment_&lt;?php echo $row_instrument_panel['goods_chk_instrument_panel_id']; ?&gt;' id='com_instrument_panel_comment_&lt;?php echo $row_instrument_panel['goods_chk_instrument_panel_id']; ?&gt;' value=''&gt;</v>
      </c>
    </row>
    <row r="21" spans="1:8" ht="19.5" x14ac:dyDescent="0.65">
      <c r="A21" s="28" t="s">
        <v>32</v>
      </c>
      <c r="B21" s="29" t="s">
        <v>33</v>
      </c>
      <c r="C21" s="27" t="str">
        <f t="shared" si="0"/>
        <v>goods_chk_lock_system_comment</v>
      </c>
      <c r="D21" s="27" t="str">
        <f t="shared" si="1"/>
        <v>chk_lock_system</v>
      </c>
      <c r="E21" s="27" t="str">
        <f t="shared" si="2"/>
        <v>'lock_system'</v>
      </c>
      <c r="F21" s="30" t="s">
        <v>98</v>
      </c>
      <c r="G21" s="27" t="str">
        <f t="shared" si="3"/>
        <v>&lt;input type='hidden' name='com_lock_system_comment_&lt;?php echo $row_lock_system['goods_chk_lock_system_id']; ?&gt;' id='com_lock_system_comment_&lt;?php echo $row_lock_system['goods_chk_lock_system_id']; ?&gt;' value=''&gt;</v>
      </c>
    </row>
    <row r="22" spans="1:8" ht="19.5" x14ac:dyDescent="0.65">
      <c r="A22" s="28" t="s">
        <v>23</v>
      </c>
      <c r="B22" s="29" t="s">
        <v>57</v>
      </c>
      <c r="C22" s="27" t="str">
        <f t="shared" si="0"/>
        <v>goods_chk_multimedia_system_comment</v>
      </c>
      <c r="D22" s="27" t="str">
        <f t="shared" si="1"/>
        <v>chk_multimedia_system</v>
      </c>
      <c r="E22" s="27" t="str">
        <f t="shared" si="2"/>
        <v>'multimedia_system'</v>
      </c>
      <c r="F22" s="30" t="s">
        <v>92</v>
      </c>
      <c r="G22" s="27" t="str">
        <f t="shared" si="3"/>
        <v>&lt;input type='hidden' name='com_multimedia_system_comment_&lt;?php echo $row_multimedia_system['goods_chk_multimedia_system_id']; ?&gt;' id='com_multimedia_system_comment_&lt;?php echo $row_multimedia_system['goods_chk_multimedia_system_id']; ?&gt;' value=''&gt;</v>
      </c>
    </row>
    <row r="23" spans="1:8" s="22" customFormat="1" ht="19.5" x14ac:dyDescent="0.65">
      <c r="A23" s="12" t="s">
        <v>0</v>
      </c>
      <c r="B23" s="20" t="s">
        <v>1</v>
      </c>
      <c r="C23" s="11" t="str">
        <f t="shared" si="0"/>
        <v>goods_chk_outside_comment</v>
      </c>
      <c r="D23" s="11" t="str">
        <f t="shared" si="1"/>
        <v>chk_outside</v>
      </c>
      <c r="E23" s="11" t="str">
        <f t="shared" si="2"/>
        <v>'outside'</v>
      </c>
      <c r="F23" s="21" t="s">
        <v>70</v>
      </c>
      <c r="G23" s="11" t="str">
        <f t="shared" si="3"/>
        <v>&lt;input type='hidden' name='com_outside_comment_&lt;?php echo $row_outside['goods_chk_outside_id']; ?&gt;' id='com_outside_comment_&lt;?php echo $row_outside['goods_chk_outside_id']; ?&gt;' value=''&gt;</v>
      </c>
      <c r="H23" s="23"/>
    </row>
    <row r="24" spans="1:8" ht="19.5" x14ac:dyDescent="0.65">
      <c r="A24" s="28" t="s">
        <v>40</v>
      </c>
      <c r="B24" s="29" t="s">
        <v>41</v>
      </c>
      <c r="C24" s="27" t="str">
        <f t="shared" si="0"/>
        <v>goods_chk_powertrain_comment</v>
      </c>
      <c r="D24" s="27" t="str">
        <f t="shared" si="1"/>
        <v>chk_powertrain</v>
      </c>
      <c r="E24" s="27" t="str">
        <f t="shared" si="2"/>
        <v>'powertrain'</v>
      </c>
      <c r="F24" s="30" t="s">
        <v>102</v>
      </c>
      <c r="G24" s="27" t="str">
        <f t="shared" si="3"/>
        <v>&lt;input type='hidden' name='com_powertrain_comment_&lt;?php echo $row_powertrain['goods_chk_powertrain_id']; ?&gt;' id='com_powertrain_comment_&lt;?php echo $row_powertrain['goods_chk_powertrain_id']; ?&gt;' value=''&gt;</v>
      </c>
    </row>
    <row r="25" spans="1:8" ht="19.5" x14ac:dyDescent="0.65">
      <c r="A25" s="28" t="s">
        <v>9</v>
      </c>
      <c r="B25" s="29" t="s">
        <v>60</v>
      </c>
      <c r="C25" s="27" t="str">
        <f t="shared" si="0"/>
        <v>goods_chk_rear_fender_comment</v>
      </c>
      <c r="D25" s="27" t="str">
        <f t="shared" si="1"/>
        <v>chk_rear_fender</v>
      </c>
      <c r="E25" s="27" t="str">
        <f t="shared" si="2"/>
        <v>'rear_fender'</v>
      </c>
      <c r="F25" s="30" t="s">
        <v>78</v>
      </c>
      <c r="G25" s="27" t="str">
        <f t="shared" si="3"/>
        <v>&lt;input type='hidden' name='com_rear_fender_comment_&lt;?php echo $row_rear_fender['goods_chk_rear_fender_id']; ?&gt;' id='com_rear_fender_comment_&lt;?php echo $row_rear_fender['goods_chk_rear_fender_id']; ?&gt;' value=''&gt;</v>
      </c>
    </row>
    <row r="26" spans="1:8" s="22" customFormat="1" ht="19.5" x14ac:dyDescent="0.65">
      <c r="A26" s="12" t="s">
        <v>4</v>
      </c>
      <c r="B26" s="20" t="s">
        <v>65</v>
      </c>
      <c r="C26" s="11" t="str">
        <f t="shared" si="0"/>
        <v>goods_chk_ruby_bumper_comment</v>
      </c>
      <c r="D26" s="11" t="str">
        <f t="shared" si="1"/>
        <v>chk_ruby_bumper</v>
      </c>
      <c r="E26" s="11" t="str">
        <f t="shared" si="2"/>
        <v>'ruby_bumper'</v>
      </c>
      <c r="F26" s="21" t="s">
        <v>73</v>
      </c>
      <c r="G26" s="11" t="str">
        <f t="shared" si="3"/>
        <v>&lt;input type='hidden' name='com_ruby_bumper_comment_&lt;?php echo $row_ruby_bumper['goods_chk_ruby_bumper_id']; ?&gt;' id='com_ruby_bumper_comment_&lt;?php echo $row_ruby_bumper['goods_chk_ruby_bumper_id']; ?&gt;' value=''&gt;</v>
      </c>
    </row>
    <row r="27" spans="1:8" ht="19.5" x14ac:dyDescent="0.65">
      <c r="A27" s="28" t="s">
        <v>20</v>
      </c>
      <c r="B27" s="29" t="s">
        <v>53</v>
      </c>
      <c r="C27" s="27" t="str">
        <f t="shared" si="0"/>
        <v>goods_chk_seat_comment</v>
      </c>
      <c r="D27" s="27" t="str">
        <f t="shared" si="1"/>
        <v>chk_seat</v>
      </c>
      <c r="E27" s="27" t="str">
        <f t="shared" si="2"/>
        <v>'seat'</v>
      </c>
      <c r="F27" s="30" t="s">
        <v>89</v>
      </c>
      <c r="G27" s="27" t="str">
        <f t="shared" si="3"/>
        <v>&lt;input type='hidden' name='com_seat_comment_&lt;?php echo $row_seat['goods_chk_seat_id']; ?&gt;' id='com_seat_comment_&lt;?php echo $row_seat['goods_chk_seat_id']; ?&gt;' value=''&gt;</v>
      </c>
    </row>
    <row r="28" spans="1:8" ht="19.5" x14ac:dyDescent="0.65">
      <c r="A28" s="28" t="s">
        <v>14</v>
      </c>
      <c r="B28" s="29" t="s">
        <v>47</v>
      </c>
      <c r="C28" s="27" t="str">
        <f t="shared" si="0"/>
        <v>goods_chk_shock_absorber_comment</v>
      </c>
      <c r="D28" s="27" t="str">
        <f t="shared" si="1"/>
        <v>chk_shock_absorber</v>
      </c>
      <c r="E28" s="27" t="str">
        <f t="shared" si="2"/>
        <v>'shock_absorber'</v>
      </c>
      <c r="F28" s="30" t="s">
        <v>83</v>
      </c>
      <c r="G28" s="27" t="str">
        <f t="shared" si="3"/>
        <v>&lt;input type='hidden' name='com_shock_absorber_comment_&lt;?php echo $row_shock_absorber['goods_chk_shock_absorber_id']; ?&gt;' id='com_shock_absorber_comment_&lt;?php echo $row_shock_absorber['goods_chk_shock_absorber_id']; ?&gt;' value=''&gt;</v>
      </c>
    </row>
    <row r="29" spans="1:8" ht="19.5" x14ac:dyDescent="0.65">
      <c r="A29" s="28" t="s">
        <v>16</v>
      </c>
      <c r="B29" s="29" t="s">
        <v>49</v>
      </c>
      <c r="C29" s="27" t="str">
        <f t="shared" si="0"/>
        <v>goods_chk_side_mirror_comment</v>
      </c>
      <c r="D29" s="27" t="str">
        <f t="shared" si="1"/>
        <v>chk_side_mirror</v>
      </c>
      <c r="E29" s="27" t="str">
        <f t="shared" si="2"/>
        <v>'side_mirror'</v>
      </c>
      <c r="F29" s="30" t="s">
        <v>85</v>
      </c>
      <c r="G29" s="27" t="str">
        <f t="shared" si="3"/>
        <v>&lt;input type='hidden' name='com_side_mirror_comment_&lt;?php echo $row_side_mirror['goods_chk_side_mirror_id']; ?&gt;' id='com_side_mirror_comment_&lt;?php echo $row_side_mirror['goods_chk_side_mirror_id']; ?&gt;' value=''&gt;</v>
      </c>
    </row>
    <row r="30" spans="1:8" ht="19.5" x14ac:dyDescent="0.65">
      <c r="A30" s="28" t="s">
        <v>21</v>
      </c>
      <c r="B30" s="29" t="s">
        <v>54</v>
      </c>
      <c r="C30" s="27" t="str">
        <f t="shared" si="0"/>
        <v>goods_chk_speed_meter_comment</v>
      </c>
      <c r="D30" s="27" t="str">
        <f t="shared" si="1"/>
        <v>chk_speed_meter</v>
      </c>
      <c r="E30" s="27" t="str">
        <f t="shared" si="2"/>
        <v>'speed_meter'</v>
      </c>
      <c r="F30" s="30" t="s">
        <v>90</v>
      </c>
      <c r="G30" s="27" t="str">
        <f t="shared" si="3"/>
        <v>&lt;input type='hidden' name='com_speed_meter_comment_&lt;?php echo $row_speed_meter['goods_chk_speed_meter_id']; ?&gt;' id='com_speed_meter_comment_&lt;?php echo $row_speed_meter['goods_chk_speed_meter_id']; ?&gt;' value=''&gt;</v>
      </c>
    </row>
    <row r="31" spans="1:8" ht="19.5" x14ac:dyDescent="0.65">
      <c r="A31" s="28" t="s">
        <v>18</v>
      </c>
      <c r="B31" s="29" t="s">
        <v>51</v>
      </c>
      <c r="C31" s="27" t="str">
        <f t="shared" si="0"/>
        <v>goods_chk_tire_comment</v>
      </c>
      <c r="D31" s="27" t="str">
        <f t="shared" si="1"/>
        <v>chk_tire</v>
      </c>
      <c r="E31" s="27" t="str">
        <f t="shared" si="2"/>
        <v>'tire'</v>
      </c>
      <c r="F31" s="30" t="s">
        <v>87</v>
      </c>
      <c r="G31" s="27" t="str">
        <f t="shared" si="3"/>
        <v>&lt;input type='hidden' name='com_tire_comment_&lt;?php echo $row_tire['goods_chk_tire_id']; ?&gt;' id='com_tire_comment_&lt;?php echo $row_tire['goods_chk_tire_id']; ?&gt;' value=''&gt;</v>
      </c>
    </row>
    <row r="32" spans="1:8" ht="19.5" x14ac:dyDescent="0.65">
      <c r="A32" s="28" t="s">
        <v>36</v>
      </c>
      <c r="B32" s="29" t="s">
        <v>37</v>
      </c>
      <c r="C32" s="27" t="str">
        <f t="shared" si="0"/>
        <v>goods_chk_window_film_comment</v>
      </c>
      <c r="D32" s="27" t="str">
        <f t="shared" si="1"/>
        <v>chk_window_film</v>
      </c>
      <c r="E32" s="27" t="str">
        <f t="shared" si="2"/>
        <v>'window_film'</v>
      </c>
      <c r="F32" s="30" t="s">
        <v>100</v>
      </c>
      <c r="G32" s="27" t="str">
        <f t="shared" si="3"/>
        <v>&lt;input type='hidden' name='com_window_film_comment_&lt;?php echo $row_window_film['goods_chk_window_film_id']; ?&gt;' id='com_window_film_comment_&lt;?php echo $row_window_film['goods_chk_window_film_id']; ?&gt;' value=''&gt;</v>
      </c>
    </row>
    <row r="33" spans="1:7" ht="19.5" x14ac:dyDescent="0.65">
      <c r="A33" s="28" t="s">
        <v>12</v>
      </c>
      <c r="B33" s="29" t="s">
        <v>45</v>
      </c>
      <c r="C33" s="27" t="str">
        <f t="shared" si="0"/>
        <v>goods_chk_window_glass_comment</v>
      </c>
      <c r="D33" s="27" t="str">
        <f t="shared" si="1"/>
        <v>chk_window_glass</v>
      </c>
      <c r="E33" s="27" t="str">
        <f t="shared" si="2"/>
        <v>'window_glass'</v>
      </c>
      <c r="F33" s="30" t="s">
        <v>81</v>
      </c>
      <c r="G33" s="27" t="str">
        <f t="shared" si="3"/>
        <v>&lt;input type='hidden' name='com_window_glass_comment_&lt;?php echo $row_window_glass['goods_chk_window_glass_id']; ?&gt;' id='com_window_glass_comment_&lt;?php echo $row_window_glass['goods_chk_window_glass_id']; ?&gt;' value=''&gt;</v>
      </c>
    </row>
    <row r="34" spans="1:7" s="22" customFormat="1" ht="19.5" x14ac:dyDescent="0.65">
      <c r="A34" s="12" t="s">
        <v>5</v>
      </c>
      <c r="B34" s="20" t="s">
        <v>64</v>
      </c>
      <c r="C34" s="11" t="str">
        <f t="shared" si="0"/>
        <v>goods_chk_windshield_comment</v>
      </c>
      <c r="D34" s="11" t="str">
        <f t="shared" si="1"/>
        <v>chk_windshield</v>
      </c>
      <c r="E34" s="11" t="str">
        <f t="shared" si="2"/>
        <v>'windshield'</v>
      </c>
      <c r="F34" s="21" t="s">
        <v>74</v>
      </c>
      <c r="G34" s="11" t="str">
        <f t="shared" si="3"/>
        <v>&lt;input type='hidden' name='com_windshield_comment_&lt;?php echo $row_windshield['goods_chk_windshield_id']; ?&gt;' id='com_windshield_comment_&lt;?php echo $row_windshield['goods_chk_windshield_id']; ?&gt;' value=''&gt;</v>
      </c>
    </row>
    <row r="35" spans="1:7" ht="19.5" x14ac:dyDescent="0.65">
      <c r="A35" s="32"/>
      <c r="B35" s="33"/>
      <c r="C35" s="33" t="s">
        <v>68</v>
      </c>
      <c r="D35" s="33" t="s">
        <v>69</v>
      </c>
      <c r="E35" s="33"/>
      <c r="F35" s="34" t="s">
        <v>104</v>
      </c>
      <c r="G35" s="35"/>
    </row>
  </sheetData>
  <sortState xmlns:xlrd2="http://schemas.microsoft.com/office/spreadsheetml/2017/richdata2" ref="A1:G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E7D1-C207-48D5-A105-1878DAD4FE7D}">
  <dimension ref="A1:E8"/>
  <sheetViews>
    <sheetView workbookViewId="0">
      <selection activeCell="F13" sqref="F13"/>
    </sheetView>
  </sheetViews>
  <sheetFormatPr defaultRowHeight="14.5" x14ac:dyDescent="0.35"/>
  <cols>
    <col min="1" max="1" width="10.26953125" bestFit="1" customWidth="1"/>
    <col min="3" max="3" width="12.6328125" bestFit="1" customWidth="1"/>
  </cols>
  <sheetData>
    <row r="1" spans="1:5" x14ac:dyDescent="0.35">
      <c r="A1" s="13">
        <v>1</v>
      </c>
      <c r="B1" s="13"/>
      <c r="D1" s="13">
        <v>2</v>
      </c>
      <c r="E1" s="13"/>
    </row>
    <row r="2" spans="1:5" x14ac:dyDescent="0.35">
      <c r="A2" t="s">
        <v>124</v>
      </c>
      <c r="B2" t="s">
        <v>125</v>
      </c>
      <c r="C2" s="14" t="s">
        <v>138</v>
      </c>
    </row>
    <row r="3" spans="1:5" x14ac:dyDescent="0.35">
      <c r="A3" t="s">
        <v>126</v>
      </c>
      <c r="B3" t="s">
        <v>127</v>
      </c>
      <c r="C3" s="15"/>
    </row>
    <row r="4" spans="1:5" x14ac:dyDescent="0.35">
      <c r="A4" t="s">
        <v>128</v>
      </c>
      <c r="B4" t="s">
        <v>129</v>
      </c>
      <c r="C4" s="15"/>
    </row>
    <row r="5" spans="1:5" x14ac:dyDescent="0.35">
      <c r="A5" t="s">
        <v>130</v>
      </c>
      <c r="B5" t="s">
        <v>131</v>
      </c>
      <c r="C5" s="15"/>
    </row>
    <row r="6" spans="1:5" x14ac:dyDescent="0.35">
      <c r="A6" t="s">
        <v>132</v>
      </c>
      <c r="B6" t="s">
        <v>133</v>
      </c>
      <c r="C6" s="15"/>
    </row>
    <row r="7" spans="1:5" x14ac:dyDescent="0.35">
      <c r="A7" t="s">
        <v>134</v>
      </c>
      <c r="B7" t="s">
        <v>135</v>
      </c>
      <c r="C7" s="15"/>
    </row>
    <row r="8" spans="1:5" x14ac:dyDescent="0.35">
      <c r="A8" t="s">
        <v>136</v>
      </c>
      <c r="B8" t="s">
        <v>137</v>
      </c>
      <c r="C8" s="15"/>
    </row>
  </sheetData>
  <mergeCells count="3">
    <mergeCell ref="A1:B1"/>
    <mergeCell ref="D1:E1"/>
    <mergeCell ref="C2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D440-FD70-4C84-98EE-0202AFD4F8AC}">
  <dimension ref="A2:Q38"/>
  <sheetViews>
    <sheetView topLeftCell="A4" workbookViewId="0">
      <selection activeCell="J6" sqref="J6:M6"/>
    </sheetView>
  </sheetViews>
  <sheetFormatPr defaultRowHeight="14.5" x14ac:dyDescent="0.35"/>
  <cols>
    <col min="1" max="1" width="17.26953125" bestFit="1" customWidth="1"/>
    <col min="2" max="2" width="9.08984375" bestFit="1" customWidth="1"/>
    <col min="3" max="3" width="2.453125" bestFit="1" customWidth="1"/>
    <col min="4" max="4" width="4.453125" bestFit="1" customWidth="1"/>
    <col min="5" max="8" width="11.08984375" customWidth="1"/>
    <col min="10" max="13" width="11.08984375" customWidth="1"/>
    <col min="17" max="17" width="2.453125" bestFit="1" customWidth="1"/>
  </cols>
  <sheetData>
    <row r="2" spans="1:17" ht="26" x14ac:dyDescent="0.6">
      <c r="A2" s="1"/>
      <c r="B2" s="1"/>
    </row>
    <row r="3" spans="1:17" ht="26" x14ac:dyDescent="0.6">
      <c r="A3" s="1"/>
      <c r="B3" s="1"/>
    </row>
    <row r="4" spans="1:17" ht="26" x14ac:dyDescent="0.6">
      <c r="A4" s="1"/>
      <c r="B4" s="1"/>
    </row>
    <row r="5" spans="1:17" x14ac:dyDescent="0.35">
      <c r="A5" s="3" t="s">
        <v>106</v>
      </c>
      <c r="B5" s="6">
        <v>5000</v>
      </c>
      <c r="C5" s="3" t="s">
        <v>115</v>
      </c>
      <c r="E5" s="4" t="s">
        <v>109</v>
      </c>
      <c r="F5" s="4" t="s">
        <v>106</v>
      </c>
      <c r="G5" s="4" t="s">
        <v>107</v>
      </c>
      <c r="H5" s="4" t="s">
        <v>108</v>
      </c>
      <c r="J5" s="4" t="s">
        <v>109</v>
      </c>
      <c r="K5" s="4" t="s">
        <v>106</v>
      </c>
      <c r="L5" s="4" t="s">
        <v>107</v>
      </c>
      <c r="M5" s="4" t="s">
        <v>108</v>
      </c>
      <c r="O5" s="3" t="s">
        <v>106</v>
      </c>
      <c r="P5" s="9">
        <f>B5</f>
        <v>5000</v>
      </c>
      <c r="Q5" s="3" t="s">
        <v>115</v>
      </c>
    </row>
    <row r="6" spans="1:17" x14ac:dyDescent="0.35">
      <c r="A6" s="10" t="s">
        <v>120</v>
      </c>
      <c r="B6">
        <v>0.5</v>
      </c>
      <c r="C6" s="19" t="s">
        <v>114</v>
      </c>
      <c r="E6" s="3">
        <v>1</v>
      </c>
      <c r="F6" s="5">
        <f>B5</f>
        <v>5000</v>
      </c>
      <c r="G6" s="5">
        <f>B5*$B$6%</f>
        <v>25</v>
      </c>
      <c r="H6" s="5">
        <f>F6+G6</f>
        <v>5025</v>
      </c>
      <c r="J6" s="3">
        <v>1</v>
      </c>
      <c r="K6" s="5">
        <f>$B$5</f>
        <v>5000</v>
      </c>
      <c r="L6" s="5">
        <f>$K$6*$P$7%</f>
        <v>975</v>
      </c>
      <c r="M6" s="5">
        <f>K6+L6</f>
        <v>5975</v>
      </c>
      <c r="O6" s="3" t="s">
        <v>105</v>
      </c>
      <c r="P6">
        <v>0.65</v>
      </c>
      <c r="Q6" s="16" t="s">
        <v>114</v>
      </c>
    </row>
    <row r="7" spans="1:17" x14ac:dyDescent="0.35">
      <c r="A7" s="3" t="s">
        <v>121</v>
      </c>
      <c r="B7" s="3">
        <f>B6*7</f>
        <v>3.5</v>
      </c>
      <c r="C7" s="19"/>
      <c r="E7" s="3">
        <v>2</v>
      </c>
      <c r="F7" s="5">
        <f>H6</f>
        <v>5025</v>
      </c>
      <c r="G7" s="5">
        <f>F7*$B$6%</f>
        <v>25.125</v>
      </c>
      <c r="H7" s="5">
        <f>F7+G7</f>
        <v>5050.125</v>
      </c>
      <c r="J7" s="3">
        <v>2</v>
      </c>
      <c r="K7" s="5">
        <f t="shared" ref="K7:K35" si="0">$B$5</f>
        <v>5000</v>
      </c>
      <c r="L7" s="5">
        <f t="shared" ref="L7:L35" si="1">$K$6*$P$7%</f>
        <v>975</v>
      </c>
      <c r="M7" s="5">
        <f>K7+L7</f>
        <v>5975</v>
      </c>
      <c r="O7" s="3" t="s">
        <v>112</v>
      </c>
      <c r="P7" s="3">
        <f>P6*30</f>
        <v>19.5</v>
      </c>
      <c r="Q7" s="17"/>
    </row>
    <row r="8" spans="1:17" x14ac:dyDescent="0.35">
      <c r="A8" s="3" t="s">
        <v>122</v>
      </c>
      <c r="B8" s="3">
        <f>B6*30</f>
        <v>15</v>
      </c>
      <c r="C8" s="19"/>
      <c r="E8" s="3">
        <v>3</v>
      </c>
      <c r="F8" s="5">
        <f t="shared" ref="F8:F35" si="2">H7</f>
        <v>5050.125</v>
      </c>
      <c r="G8" s="5">
        <f t="shared" ref="G8:G35" si="3">F8*$B$6%</f>
        <v>25.250624999999999</v>
      </c>
      <c r="H8" s="5">
        <f>F8+G8</f>
        <v>5075.3756249999997</v>
      </c>
      <c r="J8" s="3">
        <v>3</v>
      </c>
      <c r="K8" s="5">
        <f t="shared" si="0"/>
        <v>5000</v>
      </c>
      <c r="L8" s="5">
        <f t="shared" si="1"/>
        <v>975</v>
      </c>
      <c r="M8" s="5">
        <f>K8+L8</f>
        <v>5975</v>
      </c>
      <c r="O8" s="3" t="s">
        <v>113</v>
      </c>
      <c r="P8" s="3">
        <f>P6*365</f>
        <v>237.25</v>
      </c>
      <c r="Q8" s="18"/>
    </row>
    <row r="9" spans="1:17" x14ac:dyDescent="0.35">
      <c r="A9" s="3" t="s">
        <v>123</v>
      </c>
      <c r="B9" s="3">
        <f>B6*365</f>
        <v>182.5</v>
      </c>
      <c r="C9" s="19"/>
      <c r="E9" s="3">
        <v>4</v>
      </c>
      <c r="F9" s="5">
        <f t="shared" si="2"/>
        <v>5075.3756249999997</v>
      </c>
      <c r="G9" s="5">
        <f t="shared" si="3"/>
        <v>25.376878124999998</v>
      </c>
      <c r="H9" s="5">
        <f t="shared" ref="H9:H17" si="4">F9+G9</f>
        <v>5100.7525031249997</v>
      </c>
      <c r="J9" s="3">
        <v>4</v>
      </c>
      <c r="K9" s="5">
        <f t="shared" si="0"/>
        <v>5000</v>
      </c>
      <c r="L9" s="5">
        <f t="shared" si="1"/>
        <v>975</v>
      </c>
      <c r="M9" s="5">
        <f t="shared" ref="M9:M35" si="5">K9+L9</f>
        <v>5975</v>
      </c>
      <c r="O9" s="3" t="s">
        <v>110</v>
      </c>
      <c r="P9" s="6">
        <v>30</v>
      </c>
      <c r="Q9" s="3" t="s">
        <v>116</v>
      </c>
    </row>
    <row r="10" spans="1:17" x14ac:dyDescent="0.35">
      <c r="A10" s="3" t="s">
        <v>110</v>
      </c>
      <c r="B10" s="6">
        <v>30</v>
      </c>
      <c r="C10" s="3" t="s">
        <v>116</v>
      </c>
      <c r="E10" s="3">
        <v>5</v>
      </c>
      <c r="F10" s="5">
        <f t="shared" si="2"/>
        <v>5100.7525031249997</v>
      </c>
      <c r="G10" s="5">
        <f t="shared" si="3"/>
        <v>25.503762515624999</v>
      </c>
      <c r="H10" s="5">
        <f t="shared" si="4"/>
        <v>5126.2562656406244</v>
      </c>
      <c r="J10" s="3">
        <v>5</v>
      </c>
      <c r="K10" s="5">
        <f t="shared" si="0"/>
        <v>5000</v>
      </c>
      <c r="L10" s="5">
        <f t="shared" si="1"/>
        <v>975</v>
      </c>
      <c r="M10" s="5">
        <f t="shared" si="5"/>
        <v>5975</v>
      </c>
    </row>
    <row r="11" spans="1:17" x14ac:dyDescent="0.35">
      <c r="E11" s="3">
        <v>6</v>
      </c>
      <c r="F11" s="5">
        <f t="shared" si="2"/>
        <v>5126.2562656406244</v>
      </c>
      <c r="G11" s="5">
        <f t="shared" si="3"/>
        <v>25.631281328203123</v>
      </c>
      <c r="H11" s="5">
        <f t="shared" si="4"/>
        <v>5151.8875469688273</v>
      </c>
      <c r="J11" s="3">
        <v>6</v>
      </c>
      <c r="K11" s="5">
        <f t="shared" si="0"/>
        <v>5000</v>
      </c>
      <c r="L11" s="5">
        <f t="shared" si="1"/>
        <v>975</v>
      </c>
      <c r="M11" s="5">
        <f t="shared" si="5"/>
        <v>5975</v>
      </c>
    </row>
    <row r="12" spans="1:17" x14ac:dyDescent="0.35">
      <c r="E12" s="3">
        <v>7</v>
      </c>
      <c r="F12" s="5">
        <f t="shared" si="2"/>
        <v>5151.8875469688273</v>
      </c>
      <c r="G12" s="5">
        <f t="shared" si="3"/>
        <v>25.759437734844138</v>
      </c>
      <c r="H12" s="5">
        <f t="shared" si="4"/>
        <v>5177.6469847036715</v>
      </c>
      <c r="J12" s="3">
        <v>7</v>
      </c>
      <c r="K12" s="5">
        <f t="shared" si="0"/>
        <v>5000</v>
      </c>
      <c r="L12" s="5">
        <f t="shared" si="1"/>
        <v>975</v>
      </c>
      <c r="M12" s="5">
        <f t="shared" si="5"/>
        <v>5975</v>
      </c>
    </row>
    <row r="13" spans="1:17" x14ac:dyDescent="0.35">
      <c r="A13" t="s">
        <v>113</v>
      </c>
      <c r="B13">
        <v>10</v>
      </c>
      <c r="E13" s="3">
        <v>8</v>
      </c>
      <c r="F13" s="5">
        <f t="shared" si="2"/>
        <v>5177.6469847036715</v>
      </c>
      <c r="G13" s="5">
        <f t="shared" si="3"/>
        <v>25.888234923518358</v>
      </c>
      <c r="H13" s="5">
        <f t="shared" si="4"/>
        <v>5203.5352196271897</v>
      </c>
      <c r="J13" s="3">
        <v>8</v>
      </c>
      <c r="K13" s="5">
        <f t="shared" si="0"/>
        <v>5000</v>
      </c>
      <c r="L13" s="5">
        <f t="shared" si="1"/>
        <v>975</v>
      </c>
      <c r="M13" s="5">
        <f t="shared" si="5"/>
        <v>5975</v>
      </c>
    </row>
    <row r="14" spans="1:17" x14ac:dyDescent="0.35">
      <c r="A14" t="s">
        <v>118</v>
      </c>
      <c r="B14">
        <f>B13/30</f>
        <v>0.33333333333333331</v>
      </c>
      <c r="E14" s="3">
        <v>9</v>
      </c>
      <c r="F14" s="5">
        <f t="shared" si="2"/>
        <v>5203.5352196271897</v>
      </c>
      <c r="G14" s="5">
        <f t="shared" si="3"/>
        <v>26.017676098135951</v>
      </c>
      <c r="H14" s="5">
        <f t="shared" si="4"/>
        <v>5229.5528957253255</v>
      </c>
      <c r="J14" s="3">
        <v>9</v>
      </c>
      <c r="K14" s="5">
        <f t="shared" si="0"/>
        <v>5000</v>
      </c>
      <c r="L14" s="5">
        <f t="shared" si="1"/>
        <v>975</v>
      </c>
      <c r="M14" s="5">
        <f t="shared" si="5"/>
        <v>5975</v>
      </c>
    </row>
    <row r="15" spans="1:17" x14ac:dyDescent="0.35">
      <c r="A15" t="s">
        <v>119</v>
      </c>
      <c r="B15">
        <f>B13/365</f>
        <v>2.7397260273972601E-2</v>
      </c>
      <c r="E15" s="3">
        <v>10</v>
      </c>
      <c r="F15" s="5">
        <f t="shared" si="2"/>
        <v>5229.5528957253255</v>
      </c>
      <c r="G15" s="5">
        <f t="shared" si="3"/>
        <v>26.147764478626627</v>
      </c>
      <c r="H15" s="5">
        <f t="shared" si="4"/>
        <v>5255.7006602039519</v>
      </c>
      <c r="J15" s="3">
        <v>10</v>
      </c>
      <c r="K15" s="5">
        <f t="shared" si="0"/>
        <v>5000</v>
      </c>
      <c r="L15" s="5">
        <f t="shared" si="1"/>
        <v>975</v>
      </c>
      <c r="M15" s="5">
        <f t="shared" si="5"/>
        <v>5975</v>
      </c>
    </row>
    <row r="16" spans="1:17" x14ac:dyDescent="0.35">
      <c r="E16" s="3">
        <v>11</v>
      </c>
      <c r="F16" s="5">
        <f t="shared" si="2"/>
        <v>5255.7006602039519</v>
      </c>
      <c r="G16" s="5">
        <f t="shared" si="3"/>
        <v>26.278503301019761</v>
      </c>
      <c r="H16" s="5">
        <f t="shared" si="4"/>
        <v>5281.9791635049714</v>
      </c>
      <c r="J16" s="3">
        <v>11</v>
      </c>
      <c r="K16" s="5">
        <f t="shared" si="0"/>
        <v>5000</v>
      </c>
      <c r="L16" s="5">
        <f t="shared" si="1"/>
        <v>975</v>
      </c>
      <c r="M16" s="5">
        <f t="shared" si="5"/>
        <v>5975</v>
      </c>
    </row>
    <row r="17" spans="5:13" x14ac:dyDescent="0.35">
      <c r="E17" s="8">
        <v>12</v>
      </c>
      <c r="F17" s="7">
        <f t="shared" si="2"/>
        <v>5281.9791635049714</v>
      </c>
      <c r="G17" s="7">
        <f t="shared" si="3"/>
        <v>26.409895817524859</v>
      </c>
      <c r="H17" s="7">
        <f t="shared" si="4"/>
        <v>5308.389059322496</v>
      </c>
      <c r="J17" s="8">
        <v>12</v>
      </c>
      <c r="K17" s="7">
        <f t="shared" si="0"/>
        <v>5000</v>
      </c>
      <c r="L17" s="7">
        <f t="shared" si="1"/>
        <v>975</v>
      </c>
      <c r="M17" s="7">
        <f t="shared" si="5"/>
        <v>5975</v>
      </c>
    </row>
    <row r="18" spans="5:13" x14ac:dyDescent="0.35">
      <c r="E18" s="3">
        <v>13</v>
      </c>
      <c r="F18" s="5">
        <f t="shared" si="2"/>
        <v>5308.389059322496</v>
      </c>
      <c r="G18" s="5">
        <f t="shared" si="3"/>
        <v>26.541945296612482</v>
      </c>
      <c r="H18" s="5">
        <f t="shared" ref="H18:H35" si="6">F18+G18</f>
        <v>5334.9310046191085</v>
      </c>
      <c r="J18" s="3">
        <v>13</v>
      </c>
      <c r="K18" s="5">
        <f t="shared" si="0"/>
        <v>5000</v>
      </c>
      <c r="L18" s="5">
        <f t="shared" si="1"/>
        <v>975</v>
      </c>
      <c r="M18" s="5">
        <f t="shared" si="5"/>
        <v>5975</v>
      </c>
    </row>
    <row r="19" spans="5:13" x14ac:dyDescent="0.35">
      <c r="E19" s="3">
        <v>14</v>
      </c>
      <c r="F19" s="5">
        <f t="shared" si="2"/>
        <v>5334.9310046191085</v>
      </c>
      <c r="G19" s="5">
        <f t="shared" si="3"/>
        <v>26.674655023095543</v>
      </c>
      <c r="H19" s="5">
        <f t="shared" si="6"/>
        <v>5361.605659642204</v>
      </c>
      <c r="J19" s="3">
        <v>14</v>
      </c>
      <c r="K19" s="5">
        <f t="shared" si="0"/>
        <v>5000</v>
      </c>
      <c r="L19" s="5">
        <f t="shared" si="1"/>
        <v>975</v>
      </c>
      <c r="M19" s="5">
        <f t="shared" si="5"/>
        <v>5975</v>
      </c>
    </row>
    <row r="20" spans="5:13" x14ac:dyDescent="0.35">
      <c r="E20" s="3">
        <v>15</v>
      </c>
      <c r="F20" s="5">
        <f t="shared" si="2"/>
        <v>5361.605659642204</v>
      </c>
      <c r="G20" s="5">
        <f t="shared" si="3"/>
        <v>26.808028298211021</v>
      </c>
      <c r="H20" s="5">
        <f t="shared" si="6"/>
        <v>5388.413687940415</v>
      </c>
      <c r="J20" s="3">
        <v>15</v>
      </c>
      <c r="K20" s="5">
        <f t="shared" si="0"/>
        <v>5000</v>
      </c>
      <c r="L20" s="5">
        <f t="shared" si="1"/>
        <v>975</v>
      </c>
      <c r="M20" s="5">
        <f t="shared" si="5"/>
        <v>5975</v>
      </c>
    </row>
    <row r="21" spans="5:13" x14ac:dyDescent="0.35">
      <c r="E21" s="3">
        <v>16</v>
      </c>
      <c r="F21" s="5">
        <f t="shared" si="2"/>
        <v>5388.413687940415</v>
      </c>
      <c r="G21" s="5">
        <f t="shared" si="3"/>
        <v>26.942068439702076</v>
      </c>
      <c r="H21" s="5">
        <f t="shared" si="6"/>
        <v>5415.3557563801169</v>
      </c>
      <c r="J21" s="3">
        <v>16</v>
      </c>
      <c r="K21" s="5">
        <f t="shared" si="0"/>
        <v>5000</v>
      </c>
      <c r="L21" s="5">
        <f t="shared" si="1"/>
        <v>975</v>
      </c>
      <c r="M21" s="5">
        <f t="shared" si="5"/>
        <v>5975</v>
      </c>
    </row>
    <row r="22" spans="5:13" x14ac:dyDescent="0.35">
      <c r="E22" s="3">
        <v>17</v>
      </c>
      <c r="F22" s="5">
        <f t="shared" si="2"/>
        <v>5415.3557563801169</v>
      </c>
      <c r="G22" s="5">
        <f t="shared" si="3"/>
        <v>27.076778781900586</v>
      </c>
      <c r="H22" s="5">
        <f t="shared" si="6"/>
        <v>5442.4325351620173</v>
      </c>
      <c r="J22" s="3">
        <v>17</v>
      </c>
      <c r="K22" s="5">
        <f t="shared" si="0"/>
        <v>5000</v>
      </c>
      <c r="L22" s="5">
        <f t="shared" si="1"/>
        <v>975</v>
      </c>
      <c r="M22" s="5">
        <f t="shared" si="5"/>
        <v>5975</v>
      </c>
    </row>
    <row r="23" spans="5:13" x14ac:dyDescent="0.35">
      <c r="E23" s="3">
        <v>18</v>
      </c>
      <c r="F23" s="5">
        <f t="shared" si="2"/>
        <v>5442.4325351620173</v>
      </c>
      <c r="G23" s="5">
        <f t="shared" si="3"/>
        <v>27.212162675810088</v>
      </c>
      <c r="H23" s="5">
        <f t="shared" si="6"/>
        <v>5469.6446978378272</v>
      </c>
      <c r="J23" s="3">
        <v>18</v>
      </c>
      <c r="K23" s="5">
        <f t="shared" si="0"/>
        <v>5000</v>
      </c>
      <c r="L23" s="5">
        <f t="shared" si="1"/>
        <v>975</v>
      </c>
      <c r="M23" s="5">
        <f t="shared" si="5"/>
        <v>5975</v>
      </c>
    </row>
    <row r="24" spans="5:13" x14ac:dyDescent="0.35">
      <c r="E24" s="3">
        <v>19</v>
      </c>
      <c r="F24" s="5">
        <f t="shared" si="2"/>
        <v>5469.6446978378272</v>
      </c>
      <c r="G24" s="5">
        <f t="shared" si="3"/>
        <v>27.348223489189138</v>
      </c>
      <c r="H24" s="5">
        <f t="shared" si="6"/>
        <v>5496.9929213270161</v>
      </c>
      <c r="J24" s="3">
        <v>19</v>
      </c>
      <c r="K24" s="5">
        <f t="shared" si="0"/>
        <v>5000</v>
      </c>
      <c r="L24" s="5">
        <f t="shared" si="1"/>
        <v>975</v>
      </c>
      <c r="M24" s="5">
        <f t="shared" si="5"/>
        <v>5975</v>
      </c>
    </row>
    <row r="25" spans="5:13" x14ac:dyDescent="0.35">
      <c r="E25" s="3">
        <v>20</v>
      </c>
      <c r="F25" s="5">
        <f t="shared" si="2"/>
        <v>5496.9929213270161</v>
      </c>
      <c r="G25" s="5">
        <f t="shared" si="3"/>
        <v>27.484964606635081</v>
      </c>
      <c r="H25" s="5">
        <f t="shared" si="6"/>
        <v>5524.4778859336511</v>
      </c>
      <c r="J25" s="3">
        <v>20</v>
      </c>
      <c r="K25" s="5">
        <f t="shared" si="0"/>
        <v>5000</v>
      </c>
      <c r="L25" s="5">
        <f t="shared" si="1"/>
        <v>975</v>
      </c>
      <c r="M25" s="5">
        <f t="shared" si="5"/>
        <v>5975</v>
      </c>
    </row>
    <row r="26" spans="5:13" x14ac:dyDescent="0.35">
      <c r="E26" s="3">
        <v>21</v>
      </c>
      <c r="F26" s="5">
        <f t="shared" si="2"/>
        <v>5524.4778859336511</v>
      </c>
      <c r="G26" s="5">
        <f t="shared" si="3"/>
        <v>27.622389429668257</v>
      </c>
      <c r="H26" s="5">
        <f t="shared" si="6"/>
        <v>5552.1002753633193</v>
      </c>
      <c r="J26" s="3">
        <v>21</v>
      </c>
      <c r="K26" s="5">
        <f t="shared" si="0"/>
        <v>5000</v>
      </c>
      <c r="L26" s="5">
        <f t="shared" si="1"/>
        <v>975</v>
      </c>
      <c r="M26" s="5">
        <f t="shared" si="5"/>
        <v>5975</v>
      </c>
    </row>
    <row r="27" spans="5:13" x14ac:dyDescent="0.35">
      <c r="E27" s="3">
        <v>22</v>
      </c>
      <c r="F27" s="5">
        <f t="shared" si="2"/>
        <v>5552.1002753633193</v>
      </c>
      <c r="G27" s="5">
        <f t="shared" si="3"/>
        <v>27.760501376816595</v>
      </c>
      <c r="H27" s="5">
        <f t="shared" si="6"/>
        <v>5579.8607767401363</v>
      </c>
      <c r="J27" s="3">
        <v>22</v>
      </c>
      <c r="K27" s="5">
        <f t="shared" si="0"/>
        <v>5000</v>
      </c>
      <c r="L27" s="5">
        <f t="shared" si="1"/>
        <v>975</v>
      </c>
      <c r="M27" s="5">
        <f t="shared" si="5"/>
        <v>5975</v>
      </c>
    </row>
    <row r="28" spans="5:13" x14ac:dyDescent="0.35">
      <c r="E28" s="3">
        <v>23</v>
      </c>
      <c r="F28" s="5">
        <f t="shared" si="2"/>
        <v>5579.8607767401363</v>
      </c>
      <c r="G28" s="5">
        <f t="shared" si="3"/>
        <v>27.899303883700682</v>
      </c>
      <c r="H28" s="5">
        <f t="shared" si="6"/>
        <v>5607.760080623837</v>
      </c>
      <c r="J28" s="3">
        <v>23</v>
      </c>
      <c r="K28" s="5">
        <f t="shared" si="0"/>
        <v>5000</v>
      </c>
      <c r="L28" s="5">
        <f t="shared" si="1"/>
        <v>975</v>
      </c>
      <c r="M28" s="5">
        <f t="shared" si="5"/>
        <v>5975</v>
      </c>
    </row>
    <row r="29" spans="5:13" x14ac:dyDescent="0.35">
      <c r="E29" s="3">
        <v>24</v>
      </c>
      <c r="F29" s="5">
        <f t="shared" si="2"/>
        <v>5607.760080623837</v>
      </c>
      <c r="G29" s="5">
        <f t="shared" si="3"/>
        <v>28.038800403119186</v>
      </c>
      <c r="H29" s="5">
        <f t="shared" si="6"/>
        <v>5635.7988810269562</v>
      </c>
      <c r="J29" s="3">
        <v>24</v>
      </c>
      <c r="K29" s="5">
        <f t="shared" si="0"/>
        <v>5000</v>
      </c>
      <c r="L29" s="5">
        <f t="shared" si="1"/>
        <v>975</v>
      </c>
      <c r="M29" s="5">
        <f t="shared" si="5"/>
        <v>5975</v>
      </c>
    </row>
    <row r="30" spans="5:13" x14ac:dyDescent="0.35">
      <c r="E30" s="3">
        <v>25</v>
      </c>
      <c r="F30" s="5">
        <f t="shared" si="2"/>
        <v>5635.7988810269562</v>
      </c>
      <c r="G30" s="5">
        <f t="shared" si="3"/>
        <v>28.17899440513478</v>
      </c>
      <c r="H30" s="5">
        <f t="shared" si="6"/>
        <v>5663.9778754320914</v>
      </c>
      <c r="J30" s="3">
        <v>25</v>
      </c>
      <c r="K30" s="5">
        <f t="shared" si="0"/>
        <v>5000</v>
      </c>
      <c r="L30" s="5">
        <f t="shared" si="1"/>
        <v>975</v>
      </c>
      <c r="M30" s="5">
        <f t="shared" si="5"/>
        <v>5975</v>
      </c>
    </row>
    <row r="31" spans="5:13" x14ac:dyDescent="0.35">
      <c r="E31" s="3">
        <v>26</v>
      </c>
      <c r="F31" s="5">
        <f t="shared" si="2"/>
        <v>5663.9778754320914</v>
      </c>
      <c r="G31" s="5">
        <f t="shared" si="3"/>
        <v>28.319889377160457</v>
      </c>
      <c r="H31" s="5">
        <f t="shared" si="6"/>
        <v>5692.2977648092519</v>
      </c>
      <c r="J31" s="3">
        <v>26</v>
      </c>
      <c r="K31" s="5">
        <f t="shared" si="0"/>
        <v>5000</v>
      </c>
      <c r="L31" s="5">
        <f t="shared" si="1"/>
        <v>975</v>
      </c>
      <c r="M31" s="5">
        <f t="shared" si="5"/>
        <v>5975</v>
      </c>
    </row>
    <row r="32" spans="5:13" x14ac:dyDescent="0.35">
      <c r="E32" s="3">
        <v>27</v>
      </c>
      <c r="F32" s="5">
        <f t="shared" si="2"/>
        <v>5692.2977648092519</v>
      </c>
      <c r="G32" s="5">
        <f t="shared" si="3"/>
        <v>28.46148882404626</v>
      </c>
      <c r="H32" s="5">
        <f t="shared" si="6"/>
        <v>5720.7592536332986</v>
      </c>
      <c r="J32" s="3">
        <v>27</v>
      </c>
      <c r="K32" s="5">
        <f t="shared" si="0"/>
        <v>5000</v>
      </c>
      <c r="L32" s="5">
        <f t="shared" si="1"/>
        <v>975</v>
      </c>
      <c r="M32" s="5">
        <f t="shared" si="5"/>
        <v>5975</v>
      </c>
    </row>
    <row r="33" spans="5:13" x14ac:dyDescent="0.35">
      <c r="E33" s="3">
        <v>28</v>
      </c>
      <c r="F33" s="5">
        <f t="shared" si="2"/>
        <v>5720.7592536332986</v>
      </c>
      <c r="G33" s="5">
        <f t="shared" si="3"/>
        <v>28.603796268166494</v>
      </c>
      <c r="H33" s="5">
        <f t="shared" si="6"/>
        <v>5749.3630499014653</v>
      </c>
      <c r="J33" s="3">
        <v>28</v>
      </c>
      <c r="K33" s="5">
        <f t="shared" si="0"/>
        <v>5000</v>
      </c>
      <c r="L33" s="5">
        <f t="shared" si="1"/>
        <v>975</v>
      </c>
      <c r="M33" s="5">
        <f t="shared" si="5"/>
        <v>5975</v>
      </c>
    </row>
    <row r="34" spans="5:13" x14ac:dyDescent="0.35">
      <c r="E34" s="3">
        <v>29</v>
      </c>
      <c r="F34" s="5">
        <f t="shared" si="2"/>
        <v>5749.3630499014653</v>
      </c>
      <c r="G34" s="5">
        <f t="shared" si="3"/>
        <v>28.746815249507328</v>
      </c>
      <c r="H34" s="5">
        <f t="shared" si="6"/>
        <v>5778.1098651509728</v>
      </c>
      <c r="J34" s="3">
        <v>29</v>
      </c>
      <c r="K34" s="5">
        <f t="shared" si="0"/>
        <v>5000</v>
      </c>
      <c r="L34" s="5">
        <f t="shared" si="1"/>
        <v>975</v>
      </c>
      <c r="M34" s="5">
        <f t="shared" si="5"/>
        <v>5975</v>
      </c>
    </row>
    <row r="35" spans="5:13" x14ac:dyDescent="0.35">
      <c r="E35" s="3">
        <v>30</v>
      </c>
      <c r="F35" s="5">
        <f t="shared" si="2"/>
        <v>5778.1098651509728</v>
      </c>
      <c r="G35" s="5">
        <f t="shared" si="3"/>
        <v>28.890549325754865</v>
      </c>
      <c r="H35" s="7">
        <f t="shared" si="6"/>
        <v>5807.0004144767281</v>
      </c>
      <c r="J35" s="3">
        <v>30</v>
      </c>
      <c r="K35" s="5">
        <f t="shared" si="0"/>
        <v>5000</v>
      </c>
      <c r="L35" s="5">
        <f t="shared" si="1"/>
        <v>975</v>
      </c>
      <c r="M35" s="7">
        <f t="shared" si="5"/>
        <v>5975</v>
      </c>
    </row>
    <row r="37" spans="5:13" x14ac:dyDescent="0.35">
      <c r="G37" t="s">
        <v>111</v>
      </c>
      <c r="H37" s="2">
        <f>H35/B10</f>
        <v>193.56668048255762</v>
      </c>
      <c r="L37" t="s">
        <v>111</v>
      </c>
      <c r="M37" s="2">
        <f>M35/P9</f>
        <v>199.16666666666666</v>
      </c>
    </row>
    <row r="38" spans="5:13" x14ac:dyDescent="0.35">
      <c r="G38" t="s">
        <v>117</v>
      </c>
      <c r="H38" s="2">
        <f>H35-F6</f>
        <v>807.00041447672811</v>
      </c>
      <c r="L38" t="s">
        <v>117</v>
      </c>
      <c r="M38" s="2">
        <f>M35-K6</f>
        <v>975</v>
      </c>
    </row>
  </sheetData>
  <mergeCells count="2">
    <mergeCell ref="Q6:Q8"/>
    <mergeCell ref="C6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anuwat tansangon</dc:creator>
  <cp:lastModifiedBy>anuwat tansangon</cp:lastModifiedBy>
  <dcterms:created xsi:type="dcterms:W3CDTF">2022-07-07T09:33:02Z</dcterms:created>
  <dcterms:modified xsi:type="dcterms:W3CDTF">2022-07-18T15:49:54Z</dcterms:modified>
</cp:coreProperties>
</file>