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D:\1_Interview\"/>
    </mc:Choice>
  </mc:AlternateContent>
  <xr:revisionPtr revIDLastSave="0" documentId="13_ncr:1_{F2457D00-E724-4412-AE8C-4BAFE865C154}" xr6:coauthVersionLast="47" xr6:coauthVersionMax="47" xr10:uidLastSave="{00000000-0000-0000-0000-000000000000}"/>
  <bookViews>
    <workbookView xWindow="-108" yWindow="-108" windowWidth="23256" windowHeight="12456" tabRatio="797" activeTab="1" xr2:uid="{00000000-000D-0000-FFFF-FFFF00000000}"/>
  </bookViews>
  <sheets>
    <sheet name="Academic" sheetId="1" r:id="rId1"/>
    <sheet name="Professional" sheetId="2" r:id="rId2"/>
    <sheet name="Goal" sheetId="3" r:id="rId3"/>
    <sheet name="Assessment" sheetId="11" r:id="rId4"/>
    <sheet name="Goal Fund" sheetId="4" r:id="rId5"/>
    <sheet name="Term Plan " sheetId="5" r:id="rId6"/>
    <sheet name="Apply" sheetId="6" r:id="rId7"/>
    <sheet name="interview" sheetId="7" r:id="rId8"/>
    <sheet name="offr" sheetId="13" r:id="rId9"/>
    <sheet name="Long term connection" sheetId="8" r:id="rId10"/>
    <sheet name="India connection" sheetId="9" r:id="rId11"/>
    <sheet name="Top Consultancy" sheetId="10" r:id="rId12"/>
    <sheet name="GC" sheetId="12" r:id="rId13"/>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I33" i="13" l="1"/>
  <c r="F14" i="13"/>
  <c r="E14" i="13"/>
  <c r="O2" i="13"/>
  <c r="E2" i="13"/>
  <c r="C12" i="13"/>
  <c r="E17" i="2"/>
  <c r="F15" i="2"/>
  <c r="E15" i="2"/>
  <c r="I11" i="1"/>
  <c r="I9" i="1"/>
  <c r="I3" i="1"/>
  <c r="I5" i="1"/>
  <c r="I7" i="1"/>
</calcChain>
</file>

<file path=xl/sharedStrings.xml><?xml version="1.0" encoding="utf-8"?>
<sst xmlns="http://schemas.openxmlformats.org/spreadsheetml/2006/main" count="399" uniqueCount="347">
  <si>
    <t>CLASS</t>
  </si>
  <si>
    <t>Registration No</t>
  </si>
  <si>
    <t>Start Date</t>
  </si>
  <si>
    <t>End Date</t>
  </si>
  <si>
    <t>GAP</t>
  </si>
  <si>
    <t>%</t>
  </si>
  <si>
    <t>Marks obtained</t>
  </si>
  <si>
    <t>max marks</t>
  </si>
  <si>
    <t>GPA</t>
  </si>
  <si>
    <t>Board</t>
  </si>
  <si>
    <t>0813/004/15429/02</t>
  </si>
  <si>
    <t>430(42)</t>
  </si>
  <si>
    <t>700(100)</t>
  </si>
  <si>
    <t>Bihar School Examination Board Patna(BSEB)</t>
  </si>
  <si>
    <t>10+2</t>
  </si>
  <si>
    <t>P-2142-0199/04</t>
  </si>
  <si>
    <t>31/05/2006</t>
  </si>
  <si>
    <t>1 year(2003-2004)</t>
  </si>
  <si>
    <t>Bihar Intermediate Education council Patna(BIEC)</t>
  </si>
  <si>
    <t>GNIIT</t>
  </si>
  <si>
    <t>R070050100554</t>
  </si>
  <si>
    <t>30/07/2006</t>
  </si>
  <si>
    <t>23/09/2011</t>
  </si>
  <si>
    <t>2 years</t>
  </si>
  <si>
    <t>NIIT LTD</t>
  </si>
  <si>
    <t>Graduation</t>
  </si>
  <si>
    <t>091b4944</t>
  </si>
  <si>
    <t>15/5/2010</t>
  </si>
  <si>
    <t>Kuvempu University shimoga</t>
  </si>
  <si>
    <t>MCA</t>
  </si>
  <si>
    <t>I-1101030142</t>
  </si>
  <si>
    <t>29/08/2010</t>
  </si>
  <si>
    <t>29/06/2013</t>
  </si>
  <si>
    <t>SHIATS</t>
  </si>
  <si>
    <t>Company</t>
  </si>
  <si>
    <t>Month</t>
  </si>
  <si>
    <t>Reporting Manager</t>
  </si>
  <si>
    <t>Mail Id , Phone number</t>
  </si>
  <si>
    <t>Address</t>
  </si>
  <si>
    <t>Sristi Technology Pvt Ltd</t>
  </si>
  <si>
    <t>Karmick Solution pvt ltd</t>
  </si>
  <si>
    <t>Subir</t>
  </si>
  <si>
    <t>hr@karmicksolutions.com/033 2426 4362</t>
  </si>
  <si>
    <t>116A Purbalok, kalika pur (Near East Jadav Pur old police station), Kolkata -700099, South 24 parganas, Kolkata, West Bengal 700099</t>
  </si>
  <si>
    <t>Esoft Technology Solutuon</t>
  </si>
  <si>
    <t>2nd Jan 2012</t>
  </si>
  <si>
    <t>9339780812(Subhro da)</t>
  </si>
  <si>
    <t>14B/1B Anil Mitra road kolkata 19</t>
  </si>
  <si>
    <t>Web Spiders Pvt Ltd</t>
  </si>
  <si>
    <t>Subhabrata Chakaldhar</t>
  </si>
  <si>
    <t>hrexec@webspiders.com/subhabrata.chakladar@webspiders.com/033.4011.0900 / 53 Mobile: +91.9051301177(hr</t>
  </si>
  <si>
    <t>51B, Justice Chandra Madhav Road
 Kolkata 700 020, India ,===============================
 Matrix Tower, 8th and 9th Floor, 
 Plot No DN-24, Sector - V, 
 Salt Lake City, Kolkata 700 091. India</t>
  </si>
  <si>
    <t>Ricoh India Ltd</t>
  </si>
  <si>
    <t>Sumit Shrivatsava</t>
  </si>
  <si>
    <t>shankar.rawat@ricoh.co.in(HR)/ajay.kumar@ricoh.co.in/sumit.shrivastava@ricoh.co.in</t>
  </si>
  <si>
    <t>2nd Floor, Salcon Aurum building
 Plot No. 4, District Centre, Jasola
 New Delhi-110025
 Phones: 011-49103000, 011-49103100, 011-49103200</t>
  </si>
  <si>
    <t>CMC LTD</t>
  </si>
  <si>
    <t>Biswajit Roy</t>
  </si>
  <si>
    <t>TCS</t>
  </si>
  <si>
    <t>Goal</t>
  </si>
  <si>
    <t>Time to achieve(years)</t>
  </si>
  <si>
    <t>Current Value</t>
  </si>
  <si>
    <t>Future value</t>
  </si>
  <si>
    <t>Investment Required/Month</t>
  </si>
  <si>
    <t>Category</t>
  </si>
  <si>
    <t>Fund Name</t>
  </si>
  <si>
    <t>Education( Child)</t>
  </si>
  <si>
    <t>19,00,000</t>
  </si>
  <si>
    <t>45,00,000</t>
  </si>
  <si>
    <t>Marriage ( Child)</t>
  </si>
  <si>
    <t>15,00,000</t>
  </si>
  <si>
    <t>48,00,000</t>
  </si>
  <si>
    <t>Retirement</t>
  </si>
  <si>
    <t>50,000 /M</t>
  </si>
  <si>
    <t>6,33,801/M</t>
  </si>
  <si>
    <t>Emergency Fund</t>
  </si>
  <si>
    <t>6 Month  Expenses</t>
  </si>
  <si>
    <t>Health Insurance</t>
  </si>
  <si>
    <t>Term Insurance</t>
  </si>
  <si>
    <t>Home</t>
  </si>
  <si>
    <t>Amount</t>
  </si>
  <si>
    <t>Frequency</t>
  </si>
  <si>
    <t>LC</t>
  </si>
  <si>
    <t>ICICI Prudential Focused Bluechip Equity Fund</t>
  </si>
  <si>
    <t>/Month</t>
  </si>
  <si>
    <t>MC</t>
  </si>
  <si>
    <t>ICICI Prudential Value Discovery Fund</t>
  </si>
  <si>
    <t>ICICI Prudential Balanced Advantage Fund</t>
  </si>
  <si>
    <t xml:space="preserve">Emergency Fund </t>
  </si>
  <si>
    <t>ICICI Liquid Plan Fund</t>
  </si>
  <si>
    <t>1,00,000</t>
  </si>
  <si>
    <t>/Lumsump</t>
  </si>
  <si>
    <t>/Year</t>
  </si>
  <si>
    <t>Home Purchase</t>
  </si>
  <si>
    <t>LIC</t>
  </si>
  <si>
    <t>PPF</t>
  </si>
  <si>
    <t>SBI PPF</t>
  </si>
  <si>
    <t>Term plan</t>
  </si>
  <si>
    <t>1 CR</t>
  </si>
  <si>
    <t>75 Lack</t>
  </si>
  <si>
    <t>Feature</t>
  </si>
  <si>
    <t>65 years</t>
  </si>
  <si>
    <t>60 years</t>
  </si>
  <si>
    <t>service tax 15%</t>
  </si>
  <si>
    <t>max</t>
  </si>
  <si>
    <t>YES</t>
  </si>
  <si>
    <r>
      <t>6900+1035=</t>
    </r>
    <r>
      <rPr>
        <b/>
        <sz val="10"/>
        <rFont val="Arial"/>
        <family val="2"/>
      </rPr>
      <t>7935</t>
    </r>
  </si>
  <si>
    <r>
      <t>6400+960=</t>
    </r>
    <r>
      <rPr>
        <b/>
        <sz val="10"/>
        <rFont val="Arial"/>
        <family val="2"/>
      </rPr>
      <t>7360</t>
    </r>
  </si>
  <si>
    <t>5925+888=6813</t>
  </si>
  <si>
    <r>
      <t>5475+821=</t>
    </r>
    <r>
      <rPr>
        <b/>
        <sz val="10"/>
        <rFont val="Arial"/>
        <family val="2"/>
      </rPr>
      <t>6296</t>
    </r>
  </si>
  <si>
    <t>ICICI</t>
  </si>
  <si>
    <t>--10,552</t>
  </si>
  <si>
    <t>8,164+1,225=9,389</t>
  </si>
  <si>
    <t>DEATH BENEFIT 
TERMINAL ILLNESS BENEFIT
WAIVER OF PREMIUM ON DISABILITY</t>
  </si>
  <si>
    <t>--8,755</t>
  </si>
  <si>
    <t>-- 7,788</t>
  </si>
  <si>
    <t>HDFC</t>
  </si>
  <si>
    <t>--10302</t>
  </si>
  <si>
    <t>--9577</t>
  </si>
  <si>
    <t>--8045</t>
  </si>
  <si>
    <t>--8771</t>
  </si>
  <si>
    <t>Passport -suejet</t>
  </si>
  <si>
    <t>N/A 59,61.4(On mark sheet)</t>
  </si>
  <si>
    <t>Paypal</t>
  </si>
  <si>
    <t xml:space="preserve">Deloite </t>
  </si>
  <si>
    <t>developer20sujeet@gmail.com</t>
  </si>
  <si>
    <t>Budha@1987</t>
  </si>
  <si>
    <t>recruitment@varsitytutors.com
(314) 675-0730</t>
  </si>
  <si>
    <t>varsitytutors</t>
  </si>
  <si>
    <t>https://www.dice.com/</t>
  </si>
  <si>
    <t>https://aventerpriseinc.com/contact-us/</t>
  </si>
  <si>
    <t>Jaswanth</t>
  </si>
  <si>
    <t>https://www.nityo.com/contactus</t>
  </si>
  <si>
    <t>Bijay</t>
  </si>
  <si>
    <t>https://www.sptecinc.com/contact-us/</t>
  </si>
  <si>
    <t xml:space="preserve">Uday </t>
  </si>
  <si>
    <t>https://www.vsoftconsulting.com/</t>
  </si>
  <si>
    <t>Dice.com</t>
  </si>
  <si>
    <t>https://www.ebintl.com/</t>
  </si>
  <si>
    <t>BOFA</t>
  </si>
  <si>
    <t>Charles Swab</t>
  </si>
  <si>
    <t>NTT DATA</t>
  </si>
  <si>
    <t>GM</t>
  </si>
  <si>
    <t>Goldman Sachs</t>
  </si>
  <si>
    <t>CGI</t>
  </si>
  <si>
    <t>USAA</t>
  </si>
  <si>
    <t>KPMG</t>
  </si>
  <si>
    <t xml:space="preserve">North corelin- charlek
-- after 9 month green card 
-- 105 </t>
  </si>
  <si>
    <t>DELL</t>
  </si>
  <si>
    <t xml:space="preserve">Developer20sujeet@gmail.com </t>
  </si>
  <si>
    <t>John Deer</t>
  </si>
  <si>
    <t xml:space="preserve"> KPMG, Moss Adams or BDO USA</t>
  </si>
  <si>
    <t>VISA</t>
  </si>
  <si>
    <t xml:space="preserve">Randstad Technologies	</t>
  </si>
  <si>
    <t>https://www.linkedin.com/in/ashley-delarosa/</t>
  </si>
  <si>
    <t>Sourcing Advisor at Charles Schwab</t>
  </si>
  <si>
    <t xml:space="preserve">Capital One </t>
  </si>
  <si>
    <t>Developer 20</t>
  </si>
  <si>
    <t>https://www.smartr.me/public/sign-up?ftux=true</t>
  </si>
  <si>
    <t>Dice</t>
  </si>
  <si>
    <t>Hired</t>
  </si>
  <si>
    <t>infineon</t>
  </si>
  <si>
    <t>gainwelltechnologies</t>
  </si>
  <si>
    <t>leetcode</t>
  </si>
  <si>
    <t>hankerRank</t>
  </si>
  <si>
    <t>PWC</t>
  </si>
  <si>
    <t>Developer20sujeet</t>
  </si>
  <si>
    <t>JPMorgan Chase &amp; Co.</t>
  </si>
  <si>
    <t>cloudme50</t>
  </si>
  <si>
    <t xml:space="preserve">RSS infotech </t>
  </si>
  <si>
    <t>Fidelity</t>
  </si>
  <si>
    <t>charles schwab</t>
  </si>
  <si>
    <t>Cox Automotive</t>
  </si>
  <si>
    <t>Cloudme50</t>
  </si>
  <si>
    <t>https://cccis.recsolu.com/jobs/NDlmv9fLwq-2c4jbPQ-ZHA?job_board_id=tzRKUbgELPz4f2M3En3c1w</t>
  </si>
  <si>
    <t>Developer20sujeet@gmail.com</t>
  </si>
  <si>
    <t>deloitte</t>
  </si>
  <si>
    <t>test-driven development techniques (TDD, Junit, mocks).</t>
  </si>
  <si>
    <t>12-factor microservices</t>
  </si>
  <si>
    <t>charlie.balter@randstadusa.com</t>
  </si>
  <si>
    <t>IZankovska@kforce.com</t>
  </si>
  <si>
    <t>https://susanth.bio.link/</t>
  </si>
  <si>
    <t>https://www.linkedin.com/in/kristin-barboza-24730083/</t>
  </si>
  <si>
    <t>nivedha.ashok@gm.com</t>
  </si>
  <si>
    <t>https://www.linkedin.com/in/mratunjay-chouhan-89060a151/</t>
  </si>
  <si>
    <t>Yesh Technology - Santosh</t>
  </si>
  <si>
    <t>Manager work in same company-orian</t>
  </si>
  <si>
    <t>AnandKumar.Kandhswami@cognizant.com
https://www.linkedin.com/in/anand-kumar-k-47759968/</t>
  </si>
  <si>
    <t>ayush.mishra@compunnel.com.</t>
  </si>
  <si>
    <t>naveens@mindlance.com
https://www.linkedin.com/in/naveen-sinha-99078878/</t>
  </si>
  <si>
    <t xml:space="preserve">Cognizant </t>
  </si>
  <si>
    <t>https://www.linkedin.com/in/niharika-k-436bb9183/</t>
  </si>
  <si>
    <t>Capigimini</t>
  </si>
  <si>
    <t>https://www.linkedin.com/in/abhishek-kumar-778a3a193/
732 983 7773
Shikha Bandhu (Manager)</t>
  </si>
  <si>
    <t>Shekhar Snehasis Sahoo
Talent Acquisition Associate at Infosys.
shekhar.2112776@infosys.com</t>
  </si>
  <si>
    <t>https://www.linkedin.com/in/shekhar-snehasis-sahoo-04111993/</t>
  </si>
  <si>
    <t>distributed, asynchronoyus cloud applications</t>
  </si>
  <si>
    <t>https://applyglobal.deloitte.com/careers/SearchJobs</t>
  </si>
  <si>
    <t>Cloud Native – Security/Observability	
Cloud Native – Integration	
Cloud Native – Compute	
Cloud Native – Data Storage</t>
  </si>
  <si>
    <t>Micro-frontend Patterns</t>
  </si>
  <si>
    <t>https://ats.coxenterprises.com/mysubmissions?section=cox_externalcareers&amp;login=login</t>
  </si>
  <si>
    <t>nanda.269222@infosys.com</t>
  </si>
  <si>
    <t>chand.usmani@wipro.com</t>
  </si>
  <si>
    <t>shekhar.2112776@infosys.com</t>
  </si>
  <si>
    <t>Ady Serrano
USA &amp; Canada Talent Acquisition at Cognizant
ady.serranoramos@cognizant.com</t>
  </si>
  <si>
    <t>https://www.linkedin.com/in/ady-serrano-7886711b9/</t>
  </si>
  <si>
    <t>solera / developer20sujeet</t>
  </si>
  <si>
    <t>https://solera.wd5.myworkdayjobs.com/en-US/Global_Career_Site/job/Virtual-Texas/Lead-Software-Engineer_JR-011377/apply/autofillWithResume?source=Linkedin</t>
  </si>
  <si>
    <t>Bofa</t>
  </si>
  <si>
    <t>https://ghr.wd1.myworkdayjobs.com/en-us/lateral-us/login</t>
  </si>
  <si>
    <t>(Web jobs, key vault, DocumentDB, storage, SQL, search, service bus)</t>
  </si>
  <si>
    <t>Infosys</t>
  </si>
  <si>
    <t>https://digitalcareers.infosys.com/infosys/global-careers?skillset=.NET&amp;location=USA</t>
  </si>
  <si>
    <t>https://www.emonics.com/contact</t>
  </si>
  <si>
    <t>RandStand</t>
  </si>
  <si>
    <t>Kforce</t>
  </si>
  <si>
    <t>Experis</t>
  </si>
  <si>
    <t xml:space="preserve">mastech </t>
  </si>
  <si>
    <t>https://www.tanishasystems.com/locations.html</t>
  </si>
  <si>
    <t>TEKsystems</t>
  </si>
  <si>
    <t>Bharat Simha
Phone 847- 893-5151
Email: Bharat.simha@genpact.com
Talent Acquisition</t>
  </si>
  <si>
    <t>Genpact</t>
  </si>
  <si>
    <t>Us bank</t>
  </si>
  <si>
    <t>developer20sujeet</t>
  </si>
  <si>
    <t>Day</t>
  </si>
  <si>
    <t>https://www.photon.com/contact-us#myCarousel</t>
  </si>
  <si>
    <t>ady.serranoramos@cognizant.com</t>
  </si>
  <si>
    <t>pulkit.2106282@infosys.com</t>
  </si>
  <si>
    <t xml:space="preserve">kyle.newman@nttdata.com </t>
  </si>
  <si>
    <t>Diane.Browne@nttdata.com</t>
  </si>
  <si>
    <t>anessa.klein@nttdata.com</t>
  </si>
  <si>
    <t>Brian.Wittenberg@nttdata.com</t>
  </si>
  <si>
    <t xml:space="preserve">.NET </t>
  </si>
  <si>
    <t>181926@nttdata.com</t>
  </si>
  <si>
    <t>Bablu12.Kumar@nttdata.com</t>
  </si>
  <si>
    <t xml:space="preserve"> muthukumar.g2@cognizant.com</t>
  </si>
  <si>
    <t>divya.dixit03@infosys.com</t>
  </si>
  <si>
    <t>rajat.b@e-solutionsinc.com</t>
  </si>
  <si>
    <t>ankushk@enterprisesolutioninc.com</t>
  </si>
  <si>
    <t>vanne.2126041@infosys.com</t>
  </si>
  <si>
    <t>joshua.mata@schwab.com</t>
  </si>
  <si>
    <t>ben.arasi@schwab.com</t>
  </si>
  <si>
    <t xml:space="preserve">alexandra.rycroft@schwab.com  </t>
  </si>
  <si>
    <t>christopher.mcmullens@gm.com</t>
  </si>
  <si>
    <t xml:space="preserve">	nivedha.ashok@gm.com</t>
  </si>
  <si>
    <t>Prasath.m@cognizant.com</t>
  </si>
  <si>
    <t>484 249 2504</t>
  </si>
  <si>
    <t>bavasuki@amazon.com</t>
  </si>
  <si>
    <t xml:space="preserve"> triptiv@amazon.com</t>
  </si>
  <si>
    <t>https://www.myamcat.com/start-demo?data=amazon-lateral</t>
  </si>
  <si>
    <t>https://projecteuler.net/archives</t>
  </si>
  <si>
    <t>https://www.amazon.jobs/en/principles</t>
  </si>
  <si>
    <t>https://www.geeksforgeeks.org/</t>
  </si>
  <si>
    <t>LeetCode</t>
  </si>
  <si>
    <t>HackerRank</t>
  </si>
  <si>
    <t>https://www.interviewcake.com/article/java/big-o-notation-time-and-space-complexity</t>
  </si>
  <si>
    <t>https://algs4.cs.princeton.edu/10fundamentals/</t>
  </si>
  <si>
    <t>https://medium.com/@nick.ciubotariu/ace-the-coding-interview-every-time-d169ce1fd3fc</t>
  </si>
  <si>
    <t>https://www.interviewbit.com/</t>
  </si>
  <si>
    <t>https://logicmojo.com/cracking_interview/#courseDetails</t>
  </si>
  <si>
    <t>https://www.coursera.org/learn/algorithms-part1?ranMID=40328&amp;ranEAID=KCWgjpGqTUg&amp;ranSiteID=KCWgjpGqTUg-X2wuvGOu0RuJNGTXubaOHQ&amp;siteID=KCWgjpGqTUg-X2wuvGOu0RuJNGTXubaOHQ&amp;utm_content=10&amp;utm_medium=partners&amp;utm_source=linkshare&amp;utm_campaign=KCWgjpGqTUg</t>
  </si>
  <si>
    <t>https://courses.edx.org/dashboard</t>
  </si>
  <si>
    <t>https://www.udemy.com/course/master-the-coding-interview-data-structures-algorithms/?ranMID=39197&amp;ranEAID=fRpllyICu8o&amp;ranSiteID=fRpllyICu8o-1f9E7rQKnEaf07xlksBvVQ&amp;utm_source=aff-campaign&amp;LSNPUBID=fRpllyICu8o&amp;utm_medium=udemyads#instructor-1</t>
  </si>
  <si>
    <t>https://www.youtube.com/watch?v=mj7N8pLCJ6w</t>
  </si>
  <si>
    <t xml:space="preserve">Video making </t>
  </si>
  <si>
    <t>https://www.amazon.com/dp/098478280X/?tag=javamysqlanta-20</t>
  </si>
  <si>
    <t>Gopakumar.Gopalakrishnan@cognizant.com</t>
  </si>
  <si>
    <t>uttam.nalla@cognizant.com</t>
  </si>
  <si>
    <t>Kurt.Houck@schwab.com</t>
  </si>
  <si>
    <t xml:space="preserve">kevin.stickler@randstadusa.com </t>
  </si>
  <si>
    <t>Burlison, Jim" &lt;Jim.Burlison@schwab.com&gt;, "Jezek, Ray" &lt;Ray.Jezek@schwab.com&gt;, "Shah, Nirav K" &lt;Nirav.K.Shah@schwab.com&gt;, "Rycroft, Alexandra" &lt;alexandra.rycroft@schwab.com&gt;
"Mata, Joshua" &lt;joshua.mata@schwab.com&gt;</t>
  </si>
  <si>
    <t>mburd@russellinvestments.com
206-505-4767</t>
  </si>
  <si>
    <t>(813) 947-6486 or email at e.ward@fi.com.</t>
  </si>
  <si>
    <t xml:space="preserve">Mango DB </t>
  </si>
  <si>
    <t xml:space="preserve">Oauth </t>
  </si>
  <si>
    <t>https://www.linkedin.com/in/amber-beatty-827577220/</t>
  </si>
  <si>
    <t>Kforce -GC and FULL</t>
  </si>
  <si>
    <t>radharani.jampana@peopletech.com</t>
  </si>
  <si>
    <t xml:space="preserve">GC immediately </t>
  </si>
  <si>
    <t>248-215-0901</t>
  </si>
  <si>
    <t>https://cses.fi/book/book.pdf</t>
  </si>
  <si>
    <t>Books</t>
  </si>
  <si>
    <t>https://www.careercup.com/resume</t>
  </si>
  <si>
    <t>https://www.khanacademy.org/computing/computer-science/algorithms</t>
  </si>
  <si>
    <t xml:space="preserve">LogicMojo </t>
  </si>
  <si>
    <t>https://www.coursera.org/learn/algorithms-part1?ranMID=40328&amp;ranEAID=JVFxdTr9V80&amp;ranSiteID=JVFxdTr9V80-tQ_GK6XhyG9SnJOgIegCJw&amp;siteID=JVFxdTr9V80-tQ_GK6XhyG9SnJOgIegCJw&amp;utm_content=10&amp;utm_medium=partners&amp;utm_source=linkshare&amp;utm_campaign=JVFxdTr9V80</t>
  </si>
  <si>
    <t>http://www.java67.com/2019/02/top-10-free-algorithms-and-data.html</t>
  </si>
  <si>
    <t>grewalamraj@johndeere.com</t>
  </si>
  <si>
    <t xml:space="preserve">Fisher Investment </t>
  </si>
  <si>
    <t xml:space="preserve">John Dear </t>
  </si>
  <si>
    <t>www.spoj.com</t>
  </si>
  <si>
    <t>https://localboyfrommadurai.blogspot.com/2011/12/new-to-topcoder.html</t>
  </si>
  <si>
    <t>wolters-kluwer</t>
  </si>
  <si>
    <t>Azure Application Architect - Deloite
Azure technologies (Web jobs, DocumentDB, Search, ServiceBus, Key vault, Functions, SQL, Storage,Functions, Cosmos Db and Service Bus
Azure technologies (Web jobs, key vault, DocumentDB, storage, SQL, search, service bus), Entity Framework Core,
Hands-on experience working with Azure PaaS solutions (App Services, Azure Search, Azure CDN, etc.)
Hands-on experience designing and implementing microservices in Azure (Service Fabric, Azure Kubernetes Services, Azure Functions, API Management, etc.)
\
Azure API Management, Azure API Apps
Azure: Compute, Storage and PaaS services (Web Apps, Cognitive Services, App Services, Logic Apps, Azure Functions, Service Bus)
- Microsoft Azure experience with PaaS services such as functions, Logic Apps, WebApps; Storage, Service Bus, Event Grid, Networking and Azure Security Center
- Data storage technologies such as Azure Cosmos DB, Azure SQL and Azure DataLake services."</t>
  </si>
  <si>
    <t xml:space="preserve">Base pay </t>
  </si>
  <si>
    <t xml:space="preserve">Bonus </t>
  </si>
  <si>
    <t>401k Match</t>
  </si>
  <si>
    <t xml:space="preserve">Leave </t>
  </si>
  <si>
    <t>CCC</t>
  </si>
  <si>
    <t xml:space="preserve">John </t>
  </si>
  <si>
    <t xml:space="preserve">GC </t>
  </si>
  <si>
    <t>relocation</t>
  </si>
  <si>
    <t>company</t>
  </si>
  <si>
    <t xml:space="preserve">1 year </t>
  </si>
  <si>
    <t>Equity</t>
  </si>
  <si>
    <t>https://www.disys.com/</t>
  </si>
  <si>
    <t>124k</t>
  </si>
  <si>
    <t xml:space="preserve">In hand </t>
  </si>
  <si>
    <t>CTC</t>
  </si>
  <si>
    <t>base +bonus +equaity</t>
  </si>
  <si>
    <t>6 Month</t>
  </si>
  <si>
    <t>15 %</t>
  </si>
  <si>
    <t xml:space="preserve">13 to 26 - short term 
4 to 8  Long Term </t>
  </si>
  <si>
    <t>Yes</t>
  </si>
  <si>
    <t>Remote</t>
  </si>
  <si>
    <t>Health</t>
  </si>
  <si>
    <t xml:space="preserve">401k </t>
  </si>
  <si>
    <t>50 cent on every 1 USD I invest</t>
  </si>
  <si>
    <t xml:space="preserve">AIP </t>
  </si>
  <si>
    <t>15 %?</t>
  </si>
  <si>
    <t>0.5 %  || 3 %</t>
  </si>
  <si>
    <t xml:space="preserve">PTO </t>
  </si>
  <si>
    <t>332</t>
  </si>
  <si>
    <t>Per Pay check ?</t>
  </si>
  <si>
    <t>GC</t>
  </si>
  <si>
    <t xml:space="preserve">3 month </t>
  </si>
  <si>
    <t>Chicago</t>
  </si>
  <si>
    <t>Relocation / Salary Revise</t>
  </si>
  <si>
    <t>35000 ? + Every ear 3500</t>
  </si>
  <si>
    <t>john</t>
  </si>
  <si>
    <t>indivisual</t>
  </si>
  <si>
    <t>3%</t>
  </si>
  <si>
    <t>124</t>
  </si>
  <si>
    <t>PTO</t>
  </si>
  <si>
    <t>9 to 11</t>
  </si>
  <si>
    <t>Federal holiday</t>
  </si>
  <si>
    <t>Denal</t>
  </si>
  <si>
    <t>Vision</t>
  </si>
  <si>
    <t xml:space="preserve">Credited in payroll </t>
  </si>
  <si>
    <t>HSA</t>
  </si>
  <si>
    <t>Not in Doc</t>
  </si>
  <si>
    <t>Irrespective of employee
AM I elegible</t>
  </si>
  <si>
    <t>FSA</t>
  </si>
  <si>
    <t>Employee contribute</t>
  </si>
  <si>
    <t xml:space="preserve">Cash balance benfit </t>
  </si>
  <si>
    <t>401K</t>
  </si>
  <si>
    <t xml:space="preserve">Irrespective of employee
AM I elegible
-- Short term will go here
-- 3 years needed then company start putting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</si>
</sst>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yy"/>
  </numFmts>
  <fonts count="13" x14ac:knownFonts="1">
    <font>
      <sz val="10"/>
      <color rgb="FF000000"/>
      <name val="Arial"/>
    </font>
    <font>
      <sz val="11"/>
      <color rgb="FF000000"/>
      <name val="Calibri"/>
      <family val="2"/>
    </font>
    <font>
      <u/>
      <sz val="11"/>
      <color rgb="FF000000"/>
      <name val="Calibri"/>
      <family val="2"/>
    </font>
    <font>
      <sz val="10"/>
      <name val="Arial"/>
      <family val="2"/>
    </font>
    <font>
      <b/>
      <sz val="11"/>
      <color rgb="FF000000"/>
      <name val="Calibri"/>
      <family val="2"/>
    </font>
    <font>
      <sz val="10"/>
      <color rgb="FFFFFFFF"/>
      <name val="Arial"/>
      <family val="2"/>
    </font>
    <font>
      <b/>
      <sz val="10"/>
      <name val="Arial"/>
      <family val="2"/>
    </font>
    <font>
      <u/>
      <sz val="10"/>
      <color theme="10"/>
      <name val="Arial"/>
      <family val="2"/>
    </font>
    <font>
      <sz val="10"/>
      <color rgb="FF000000"/>
      <name val="Arial"/>
      <family val="2"/>
    </font>
    <font>
      <u/>
      <sz val="10"/>
      <color theme="10"/>
      <name val="Arial"/>
      <family val="2"/>
    </font>
    <font>
      <sz val="10"/>
      <color rgb="FFFF0000"/>
      <name val="Arial"/>
      <family val="2"/>
    </font>
    <font>
      <b/>
      <u/>
      <sz val="10"/>
      <color theme="10"/>
      <name val="Arial"/>
      <family val="2"/>
    </font>
    <font>
      <b/>
      <sz val="10"/>
      <color rgb="FF000000"/>
      <name val="Arial"/>
      <family val="2"/>
    </font>
  </fonts>
  <fills count="12">
    <fill>
      <patternFill patternType="none"/>
    </fill>
    <fill>
      <patternFill patternType="gray125"/>
    </fill>
    <fill>
      <patternFill patternType="solid">
        <fgColor rgb="FF00B050"/>
        <bgColor rgb="FF00B050"/>
      </patternFill>
    </fill>
    <fill>
      <patternFill patternType="solid">
        <fgColor rgb="FFFFC000"/>
        <bgColor rgb="FFFFC000"/>
      </patternFill>
    </fill>
    <fill>
      <patternFill patternType="solid">
        <fgColor rgb="FFF1C232"/>
        <bgColor rgb="FFF1C232"/>
      </patternFill>
    </fill>
    <fill>
      <patternFill patternType="solid">
        <fgColor rgb="FF92D050"/>
        <bgColor rgb="FF92D050"/>
      </patternFill>
    </fill>
    <fill>
      <patternFill patternType="solid">
        <fgColor rgb="FF990000"/>
        <bgColor rgb="FF990000"/>
      </patternFill>
    </fill>
    <fill>
      <patternFill patternType="solid">
        <fgColor rgb="FF5B0F00"/>
        <bgColor rgb="FF5B0F00"/>
      </patternFill>
    </fill>
    <fill>
      <patternFill patternType="solid">
        <fgColor rgb="FFBDBDBD"/>
        <bgColor rgb="FFBDBDBD"/>
      </patternFill>
    </fill>
    <fill>
      <patternFill patternType="solid">
        <fgColor rgb="FFFFFF00"/>
        <bgColor indexed="64"/>
      </patternFill>
    </fill>
    <fill>
      <patternFill patternType="solid">
        <fgColor rgb="FFFFFF00"/>
        <bgColor rgb="FF00B050"/>
      </patternFill>
    </fill>
    <fill>
      <patternFill patternType="solid">
        <fgColor theme="0" tint="-0.14999847407452621"/>
        <bgColor indexed="64"/>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2">
    <xf numFmtId="0" fontId="0" fillId="0" borderId="0"/>
    <xf numFmtId="0" fontId="7" fillId="0" borderId="0" applyNumberFormat="0" applyFill="0" applyBorder="0" applyAlignment="0" applyProtection="0"/>
  </cellStyleXfs>
  <cellXfs count="102">
    <xf numFmtId="0" fontId="0" fillId="0" borderId="0" xfId="0" applyFont="1" applyAlignment="1"/>
    <xf numFmtId="0" fontId="1" fillId="2" borderId="1" xfId="0" applyFont="1" applyFill="1" applyBorder="1" applyAlignment="1"/>
    <xf numFmtId="0" fontId="1" fillId="3" borderId="1" xfId="0" applyFont="1" applyFill="1" applyBorder="1" applyAlignment="1"/>
    <xf numFmtId="0" fontId="1" fillId="4" borderId="1" xfId="0" applyFont="1" applyFill="1" applyBorder="1" applyAlignment="1"/>
    <xf numFmtId="0" fontId="1" fillId="0" borderId="1" xfId="0" applyFont="1" applyBorder="1" applyAlignment="1">
      <alignment horizontal="left"/>
    </xf>
    <xf numFmtId="0" fontId="1" fillId="0" borderId="1" xfId="0" applyFont="1" applyBorder="1" applyAlignment="1"/>
    <xf numFmtId="0" fontId="1" fillId="3" borderId="1" xfId="0" applyFont="1" applyFill="1" applyBorder="1" applyAlignment="1">
      <alignment horizontal="left"/>
    </xf>
    <xf numFmtId="0" fontId="1" fillId="4" borderId="1" xfId="0" applyFont="1" applyFill="1" applyBorder="1" applyAlignment="1"/>
    <xf numFmtId="15" fontId="1" fillId="0" borderId="1" xfId="0" applyNumberFormat="1" applyFont="1" applyBorder="1" applyAlignment="1">
      <alignment horizontal="left"/>
    </xf>
    <xf numFmtId="0" fontId="1" fillId="0" borderId="1" xfId="0" applyFont="1" applyBorder="1" applyAlignment="1"/>
    <xf numFmtId="0" fontId="1" fillId="0" borderId="1" xfId="0" applyFont="1" applyBorder="1" applyAlignment="1">
      <alignment horizontal="left"/>
    </xf>
    <xf numFmtId="0" fontId="1" fillId="3" borderId="1" xfId="0" applyFont="1" applyFill="1" applyBorder="1" applyAlignment="1"/>
    <xf numFmtId="164" fontId="1" fillId="0" borderId="1" xfId="0" applyNumberFormat="1" applyFont="1" applyBorder="1" applyAlignment="1"/>
    <xf numFmtId="0" fontId="2" fillId="0" borderId="1" xfId="0" applyFont="1" applyBorder="1" applyAlignment="1"/>
    <xf numFmtId="15" fontId="1" fillId="0" borderId="1" xfId="0" applyNumberFormat="1" applyFont="1" applyBorder="1" applyAlignment="1">
      <alignment horizontal="right"/>
    </xf>
    <xf numFmtId="0" fontId="1" fillId="5" borderId="0" xfId="0" applyFont="1" applyFill="1" applyAlignment="1"/>
    <xf numFmtId="0" fontId="1" fillId="0" borderId="0" xfId="0" applyFont="1" applyAlignment="1"/>
    <xf numFmtId="0" fontId="1" fillId="0" borderId="0" xfId="0" applyFont="1" applyAlignment="1">
      <alignment horizontal="right"/>
    </xf>
    <xf numFmtId="0" fontId="1" fillId="0" borderId="0" xfId="0" applyFont="1" applyAlignment="1"/>
    <xf numFmtId="3" fontId="1" fillId="0" borderId="0" xfId="0" applyNumberFormat="1" applyFont="1" applyAlignment="1"/>
    <xf numFmtId="0" fontId="3" fillId="0" borderId="0" xfId="0" applyFont="1" applyAlignment="1"/>
    <xf numFmtId="0" fontId="1" fillId="5" borderId="1" xfId="0" applyFont="1" applyFill="1" applyBorder="1" applyAlignment="1"/>
    <xf numFmtId="0" fontId="3" fillId="5" borderId="1" xfId="0" applyFont="1" applyFill="1" applyBorder="1" applyAlignment="1"/>
    <xf numFmtId="0" fontId="1" fillId="2" borderId="1" xfId="0" applyFont="1" applyFill="1" applyBorder="1" applyAlignment="1"/>
    <xf numFmtId="0" fontId="1" fillId="0" borderId="1" xfId="0" applyFont="1" applyBorder="1" applyAlignment="1">
      <alignment horizontal="right"/>
    </xf>
    <xf numFmtId="0" fontId="1" fillId="0" borderId="1" xfId="0" applyFont="1" applyBorder="1" applyAlignment="1"/>
    <xf numFmtId="0" fontId="4" fillId="0" borderId="1" xfId="0" applyFont="1" applyBorder="1" applyAlignment="1"/>
    <xf numFmtId="0" fontId="3" fillId="0" borderId="1" xfId="0" applyFont="1" applyBorder="1" applyAlignment="1"/>
    <xf numFmtId="3" fontId="1" fillId="0" borderId="1" xfId="0" applyNumberFormat="1" applyFont="1" applyBorder="1" applyAlignment="1"/>
    <xf numFmtId="0" fontId="1" fillId="0" borderId="1" xfId="0" applyFont="1" applyBorder="1" applyAlignment="1"/>
    <xf numFmtId="0" fontId="5" fillId="6" borderId="1" xfId="0" applyFont="1" applyFill="1" applyBorder="1" applyAlignment="1"/>
    <xf numFmtId="0" fontId="3" fillId="0" borderId="1" xfId="0" applyFont="1" applyBorder="1"/>
    <xf numFmtId="0" fontId="3" fillId="0" borderId="1" xfId="0" applyFont="1" applyBorder="1" applyAlignment="1">
      <alignment horizontal="right"/>
    </xf>
    <xf numFmtId="0" fontId="5" fillId="7" borderId="1" xfId="0" applyFont="1" applyFill="1" applyBorder="1" applyAlignment="1"/>
    <xf numFmtId="3" fontId="3" fillId="0" borderId="1" xfId="0" applyNumberFormat="1" applyFont="1" applyBorder="1" applyAlignment="1"/>
    <xf numFmtId="0" fontId="3" fillId="8" borderId="1" xfId="0" applyFont="1" applyFill="1" applyBorder="1" applyAlignment="1"/>
    <xf numFmtId="0" fontId="3" fillId="8" borderId="1" xfId="0" applyFont="1" applyFill="1" applyBorder="1"/>
    <xf numFmtId="0" fontId="6" fillId="0" borderId="0" xfId="0" applyFont="1" applyAlignment="1"/>
    <xf numFmtId="0" fontId="3" fillId="0" borderId="0" xfId="0" applyFont="1" applyAlignment="1">
      <alignment horizontal="right"/>
    </xf>
    <xf numFmtId="0" fontId="6" fillId="0" borderId="0" xfId="0" applyFont="1"/>
    <xf numFmtId="3" fontId="6" fillId="0" borderId="0" xfId="0" applyNumberFormat="1" applyFont="1" applyAlignment="1">
      <alignment horizontal="right"/>
    </xf>
    <xf numFmtId="3" fontId="3" fillId="0" borderId="0" xfId="0" applyNumberFormat="1" applyFont="1" applyAlignment="1">
      <alignment horizontal="right"/>
    </xf>
    <xf numFmtId="0" fontId="7" fillId="0" borderId="0" xfId="1" applyAlignment="1"/>
    <xf numFmtId="0" fontId="0" fillId="9" borderId="0" xfId="0" applyFont="1" applyFill="1" applyAlignment="1"/>
    <xf numFmtId="0" fontId="7" fillId="0" borderId="0" xfId="1" applyAlignment="1">
      <alignment wrapText="1"/>
    </xf>
    <xf numFmtId="0" fontId="8" fillId="0" borderId="0" xfId="0" applyFont="1" applyAlignment="1"/>
    <xf numFmtId="0" fontId="8" fillId="0" borderId="0" xfId="0" applyFont="1" applyAlignment="1">
      <alignment wrapText="1"/>
    </xf>
    <xf numFmtId="15" fontId="1" fillId="0" borderId="1" xfId="0" applyNumberFormat="1" applyFont="1" applyBorder="1" applyAlignment="1"/>
    <xf numFmtId="0" fontId="0" fillId="0" borderId="0" xfId="0" applyFont="1" applyAlignment="1">
      <alignment wrapText="1"/>
    </xf>
    <xf numFmtId="0" fontId="9" fillId="0" borderId="0" xfId="1" applyFont="1" applyAlignment="1">
      <alignment wrapText="1"/>
    </xf>
    <xf numFmtId="0" fontId="10" fillId="0" borderId="0" xfId="0" applyFont="1" applyAlignment="1"/>
    <xf numFmtId="0" fontId="1" fillId="10" borderId="1" xfId="0" applyFont="1" applyFill="1" applyBorder="1" applyAlignment="1"/>
    <xf numFmtId="0" fontId="7" fillId="0" borderId="0" xfId="1" applyAlignment="1">
      <alignment vertical="center"/>
    </xf>
    <xf numFmtId="0" fontId="11" fillId="11" borderId="0" xfId="1" applyFont="1" applyFill="1" applyAlignment="1"/>
    <xf numFmtId="0" fontId="12" fillId="11" borderId="0" xfId="0" applyFont="1" applyFill="1" applyAlignment="1"/>
    <xf numFmtId="0" fontId="0" fillId="11" borderId="0" xfId="0" applyFont="1" applyFill="1" applyAlignment="1">
      <alignment wrapText="1"/>
    </xf>
    <xf numFmtId="0" fontId="7" fillId="11" borderId="0" xfId="1" applyFill="1" applyAlignment="1"/>
    <xf numFmtId="0" fontId="0" fillId="0" borderId="2" xfId="0" applyFont="1" applyBorder="1" applyAlignment="1"/>
    <xf numFmtId="0" fontId="0" fillId="9" borderId="2" xfId="0" applyFont="1" applyFill="1" applyBorder="1" applyAlignment="1">
      <alignment horizontal="center"/>
    </xf>
    <xf numFmtId="0" fontId="0" fillId="0" borderId="2" xfId="0" applyFont="1" applyBorder="1" applyAlignment="1">
      <alignment horizontal="left"/>
    </xf>
    <xf numFmtId="9" fontId="0" fillId="0" borderId="2" xfId="0" applyNumberFormat="1" applyFont="1" applyBorder="1" applyAlignment="1">
      <alignment horizontal="left" vertical="top"/>
    </xf>
    <xf numFmtId="0" fontId="0" fillId="0" borderId="2" xfId="0" applyFont="1" applyBorder="1" applyAlignment="1">
      <alignment wrapText="1"/>
    </xf>
    <xf numFmtId="0" fontId="12" fillId="9" borderId="2" xfId="0" applyFont="1" applyFill="1" applyBorder="1" applyAlignment="1"/>
    <xf numFmtId="0" fontId="8" fillId="0" borderId="2" xfId="0" applyFont="1" applyBorder="1" applyAlignment="1"/>
    <xf numFmtId="49" fontId="0" fillId="0" borderId="2" xfId="0" applyNumberFormat="1" applyFont="1" applyBorder="1" applyAlignment="1"/>
    <xf numFmtId="49" fontId="0" fillId="0" borderId="2" xfId="0" applyNumberFormat="1" applyFont="1" applyBorder="1" applyAlignment="1">
      <alignment horizontal="left"/>
    </xf>
    <xf numFmtId="49" fontId="8" fillId="0" borderId="2" xfId="0" applyNumberFormat="1" applyFont="1" applyBorder="1" applyAlignment="1"/>
    <xf numFmtId="49" fontId="0" fillId="0" borderId="0" xfId="0" applyNumberFormat="1" applyFont="1" applyAlignment="1"/>
    <xf numFmtId="49" fontId="8" fillId="0" borderId="0" xfId="0" applyNumberFormat="1" applyFont="1" applyAlignment="1"/>
    <xf numFmtId="49" fontId="12" fillId="0" borderId="2" xfId="0" applyNumberFormat="1" applyFont="1" applyBorder="1" applyAlignment="1">
      <alignment horizontal="left"/>
    </xf>
    <xf numFmtId="49" fontId="8" fillId="0" borderId="2" xfId="0" applyNumberFormat="1" applyFont="1" applyBorder="1" applyAlignment="1">
      <alignment horizontal="left"/>
    </xf>
    <xf numFmtId="0" fontId="0" fillId="11" borderId="0" xfId="0" applyFont="1" applyFill="1" applyBorder="1" applyAlignment="1"/>
    <xf numFmtId="49" fontId="0" fillId="11" borderId="0" xfId="0" applyNumberFormat="1" applyFont="1" applyFill="1" applyBorder="1" applyAlignment="1"/>
    <xf numFmtId="0" fontId="0" fillId="11" borderId="0" xfId="0" applyFont="1" applyFill="1" applyAlignment="1"/>
    <xf numFmtId="3" fontId="12" fillId="0" borderId="2" xfId="0" applyNumberFormat="1" applyFont="1" applyBorder="1" applyAlignment="1"/>
    <xf numFmtId="0" fontId="8" fillId="0" borderId="2" xfId="0" applyFont="1" applyBorder="1" applyAlignment="1">
      <alignment wrapText="1"/>
    </xf>
    <xf numFmtId="3" fontId="0" fillId="11" borderId="0" xfId="0" applyNumberFormat="1" applyFont="1" applyFill="1" applyAlignment="1"/>
    <xf numFmtId="49" fontId="0" fillId="9" borderId="2" xfId="0" applyNumberFormat="1" applyFont="1" applyFill="1" applyBorder="1" applyAlignment="1">
      <alignment horizontal="center"/>
    </xf>
    <xf numFmtId="49" fontId="10" fillId="0" borderId="2" xfId="0" applyNumberFormat="1" applyFont="1" applyBorder="1" applyAlignment="1">
      <alignment horizontal="left"/>
    </xf>
    <xf numFmtId="2" fontId="0" fillId="9" borderId="0" xfId="0" applyNumberFormat="1" applyFont="1" applyFill="1" applyBorder="1" applyAlignment="1">
      <alignment horizontal="center"/>
    </xf>
    <xf numFmtId="2" fontId="12" fillId="0" borderId="0" xfId="0" applyNumberFormat="1" applyFont="1" applyBorder="1" applyAlignment="1">
      <alignment horizontal="left"/>
    </xf>
    <xf numFmtId="2" fontId="0" fillId="0" borderId="0" xfId="0" applyNumberFormat="1" applyFont="1" applyBorder="1" applyAlignment="1">
      <alignment horizontal="left"/>
    </xf>
    <xf numFmtId="2" fontId="10" fillId="0" borderId="0" xfId="0" applyNumberFormat="1" applyFont="1" applyBorder="1" applyAlignment="1">
      <alignment horizontal="left"/>
    </xf>
    <xf numFmtId="2" fontId="0" fillId="0" borderId="0" xfId="0" applyNumberFormat="1" applyFont="1" applyBorder="1" applyAlignment="1"/>
    <xf numFmtId="2" fontId="0" fillId="11" borderId="0" xfId="0" applyNumberFormat="1" applyFont="1" applyFill="1" applyBorder="1" applyAlignment="1"/>
    <xf numFmtId="2" fontId="0" fillId="0" borderId="0" xfId="0" applyNumberFormat="1" applyFont="1" applyAlignment="1"/>
    <xf numFmtId="0" fontId="8" fillId="0" borderId="6" xfId="0" applyFont="1" applyFill="1" applyBorder="1" applyAlignment="1"/>
    <xf numFmtId="3" fontId="0" fillId="0" borderId="0" xfId="0" applyNumberFormat="1" applyFont="1" applyAlignment="1"/>
    <xf numFmtId="0" fontId="8" fillId="0" borderId="3" xfId="0" applyFont="1" applyBorder="1" applyAlignment="1"/>
    <xf numFmtId="0" fontId="0" fillId="0" borderId="3" xfId="0" applyFont="1" applyBorder="1" applyAlignment="1"/>
    <xf numFmtId="49" fontId="10" fillId="0" borderId="3" xfId="0" applyNumberFormat="1" applyFont="1" applyBorder="1" applyAlignment="1">
      <alignment horizontal="left"/>
    </xf>
    <xf numFmtId="0" fontId="0" fillId="0" borderId="7" xfId="0" applyFont="1" applyFill="1" applyBorder="1" applyAlignment="1"/>
    <xf numFmtId="2" fontId="0" fillId="0" borderId="0" xfId="0" applyNumberFormat="1" applyFont="1" applyAlignment="1">
      <alignment horizontal="left"/>
    </xf>
    <xf numFmtId="16" fontId="0" fillId="0" borderId="0" xfId="0" applyNumberFormat="1" applyFont="1" applyAlignment="1">
      <alignment horizontal="right"/>
    </xf>
    <xf numFmtId="3" fontId="0" fillId="9" borderId="0" xfId="0" applyNumberFormat="1" applyFont="1" applyFill="1" applyAlignment="1"/>
    <xf numFmtId="0" fontId="10" fillId="0" borderId="0" xfId="0" applyFont="1" applyAlignment="1">
      <alignment wrapText="1"/>
    </xf>
    <xf numFmtId="0" fontId="0" fillId="0" borderId="2" xfId="0" applyFont="1" applyBorder="1" applyAlignment="1">
      <alignment horizontal="center"/>
    </xf>
    <xf numFmtId="0" fontId="0" fillId="0" borderId="3" xfId="0" applyFont="1" applyBorder="1" applyAlignment="1">
      <alignment horizontal="center"/>
    </xf>
    <xf numFmtId="0" fontId="0" fillId="0" borderId="4" xfId="0" applyFont="1" applyBorder="1" applyAlignment="1">
      <alignment horizontal="center"/>
    </xf>
    <xf numFmtId="0" fontId="0" fillId="0" borderId="5" xfId="0" applyFont="1" applyBorder="1" applyAlignment="1">
      <alignment horizontal="center"/>
    </xf>
    <xf numFmtId="0" fontId="7" fillId="0" borderId="1" xfId="1" applyBorder="1" applyAlignment="1"/>
    <xf numFmtId="0" fontId="1" fillId="0" borderId="1" xfId="0" applyFont="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8" Type="http://schemas.openxmlformats.org/officeDocument/2006/relationships/hyperlink" Target="https://www.linkedin.com/in/niharika-k-436bb9183/" TargetMode="External"/><Relationship Id="rId3" Type="http://schemas.openxmlformats.org/officeDocument/2006/relationships/hyperlink" Target="https://susanth.bio.link/" TargetMode="External"/><Relationship Id="rId7" Type="http://schemas.openxmlformats.org/officeDocument/2006/relationships/hyperlink" Target="mailto:ayush.mishra@compunnel.com." TargetMode="External"/><Relationship Id="rId2" Type="http://schemas.openxmlformats.org/officeDocument/2006/relationships/hyperlink" Target="mailto:IZankovska@kforce.com" TargetMode="External"/><Relationship Id="rId1" Type="http://schemas.openxmlformats.org/officeDocument/2006/relationships/hyperlink" Target="mailto:charlie.balter@randstadusa.com" TargetMode="External"/><Relationship Id="rId6" Type="http://schemas.openxmlformats.org/officeDocument/2006/relationships/hyperlink" Target="mailto:AnandKumar.Kandhswami@cognizant.com" TargetMode="External"/><Relationship Id="rId5" Type="http://schemas.openxmlformats.org/officeDocument/2006/relationships/hyperlink" Target="mailto:nivedha.ashok@gm.com" TargetMode="External"/><Relationship Id="rId4" Type="http://schemas.openxmlformats.org/officeDocument/2006/relationships/hyperlink" Target="https://www.linkedin.com/in/kristin-barboza-24730083/" TargetMode="External"/><Relationship Id="rId9"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3" Type="http://schemas.openxmlformats.org/officeDocument/2006/relationships/hyperlink" Target="mailto:Diane.Browne@nttdata.com" TargetMode="External"/><Relationship Id="rId18" Type="http://schemas.openxmlformats.org/officeDocument/2006/relationships/hyperlink" Target="mailto:divya.dixit03@infosys.com" TargetMode="External"/><Relationship Id="rId26" Type="http://schemas.openxmlformats.org/officeDocument/2006/relationships/hyperlink" Target="mailto:bavasuki@amazon.com" TargetMode="External"/><Relationship Id="rId3" Type="http://schemas.openxmlformats.org/officeDocument/2006/relationships/hyperlink" Target="mailto:naveens@mindlance.com" TargetMode="External"/><Relationship Id="rId21" Type="http://schemas.openxmlformats.org/officeDocument/2006/relationships/hyperlink" Target="mailto:vanne.2126041@infosys.com" TargetMode="External"/><Relationship Id="rId34" Type="http://schemas.openxmlformats.org/officeDocument/2006/relationships/hyperlink" Target="mailto:grewalamraj@johndeere.com" TargetMode="External"/><Relationship Id="rId7" Type="http://schemas.openxmlformats.org/officeDocument/2006/relationships/hyperlink" Target="mailto:shekhar.2112776@infosys.com" TargetMode="External"/><Relationship Id="rId12" Type="http://schemas.openxmlformats.org/officeDocument/2006/relationships/hyperlink" Target="mailto:kyle.newman@nttdata.com" TargetMode="External"/><Relationship Id="rId17" Type="http://schemas.openxmlformats.org/officeDocument/2006/relationships/hyperlink" Target="mailto:Bablu12.Kumar@nttdata.com" TargetMode="External"/><Relationship Id="rId25" Type="http://schemas.openxmlformats.org/officeDocument/2006/relationships/hyperlink" Target="mailto:Prasath.m@cognizant.com" TargetMode="External"/><Relationship Id="rId33" Type="http://schemas.openxmlformats.org/officeDocument/2006/relationships/hyperlink" Target="https://www.linkedin.com/in/amber-beatty-827577220/" TargetMode="External"/><Relationship Id="rId2" Type="http://schemas.openxmlformats.org/officeDocument/2006/relationships/hyperlink" Target="https://www.linkedin.com/in/abhishek-kumar-778a3a193/732%20983%207773Shikha%20Bandhu%20(Manager)" TargetMode="External"/><Relationship Id="rId16" Type="http://schemas.openxmlformats.org/officeDocument/2006/relationships/hyperlink" Target="mailto:181926@nttdata.com" TargetMode="External"/><Relationship Id="rId20" Type="http://schemas.openxmlformats.org/officeDocument/2006/relationships/hyperlink" Target="mailto:ankushk@enterprisesolutioninc.com" TargetMode="External"/><Relationship Id="rId29" Type="http://schemas.openxmlformats.org/officeDocument/2006/relationships/hyperlink" Target="mailto:uttam.nalla@cognizant.com" TargetMode="External"/><Relationship Id="rId1" Type="http://schemas.openxmlformats.org/officeDocument/2006/relationships/hyperlink" Target="https://www.linkedin.com/in/mratunjay-chouhan-89060a151/" TargetMode="External"/><Relationship Id="rId6" Type="http://schemas.openxmlformats.org/officeDocument/2006/relationships/hyperlink" Target="mailto:chand.usmani@wipro.com" TargetMode="External"/><Relationship Id="rId11" Type="http://schemas.openxmlformats.org/officeDocument/2006/relationships/hyperlink" Target="mailto:pulkit.2106282@infosys.com" TargetMode="External"/><Relationship Id="rId24" Type="http://schemas.openxmlformats.org/officeDocument/2006/relationships/hyperlink" Target="mailto:alexandra.rycroft@schwab.com" TargetMode="External"/><Relationship Id="rId32" Type="http://schemas.openxmlformats.org/officeDocument/2006/relationships/hyperlink" Target="mailto:mburd@russellinvestments.com206-505-4767" TargetMode="External"/><Relationship Id="rId5" Type="http://schemas.openxmlformats.org/officeDocument/2006/relationships/hyperlink" Target="mailto:nanda.269222@infosys.com" TargetMode="External"/><Relationship Id="rId15" Type="http://schemas.openxmlformats.org/officeDocument/2006/relationships/hyperlink" Target="mailto:Brian.Wittenberg@nttdata.com" TargetMode="External"/><Relationship Id="rId23" Type="http://schemas.openxmlformats.org/officeDocument/2006/relationships/hyperlink" Target="mailto:ben.arasi@schwab.com" TargetMode="External"/><Relationship Id="rId28" Type="http://schemas.openxmlformats.org/officeDocument/2006/relationships/hyperlink" Target="mailto:Gopakumar.Gopalakrishnan@cognizant.com" TargetMode="External"/><Relationship Id="rId10" Type="http://schemas.openxmlformats.org/officeDocument/2006/relationships/hyperlink" Target="mailto:ady.serranoramos@cognizant.com" TargetMode="External"/><Relationship Id="rId19" Type="http://schemas.openxmlformats.org/officeDocument/2006/relationships/hyperlink" Target="mailto:rajat.b@e-solutionsinc.com" TargetMode="External"/><Relationship Id="rId31" Type="http://schemas.openxmlformats.org/officeDocument/2006/relationships/hyperlink" Target="mailto:kevin.stickler@randstadusa.com" TargetMode="External"/><Relationship Id="rId4" Type="http://schemas.openxmlformats.org/officeDocument/2006/relationships/hyperlink" Target="https://www.linkedin.com/in/shekhar-snehasis-sahoo-04111993/" TargetMode="External"/><Relationship Id="rId9" Type="http://schemas.openxmlformats.org/officeDocument/2006/relationships/hyperlink" Target="https://www.emonics.com/contact" TargetMode="External"/><Relationship Id="rId14" Type="http://schemas.openxmlformats.org/officeDocument/2006/relationships/hyperlink" Target="mailto:anessa.klein@nttdata.com" TargetMode="External"/><Relationship Id="rId22" Type="http://schemas.openxmlformats.org/officeDocument/2006/relationships/hyperlink" Target="mailto:joshua.mata@schwab.com" TargetMode="External"/><Relationship Id="rId27" Type="http://schemas.openxmlformats.org/officeDocument/2006/relationships/hyperlink" Target="https://www.myamcat.com/start-demo?data=amazon-lateral" TargetMode="External"/><Relationship Id="rId30" Type="http://schemas.openxmlformats.org/officeDocument/2006/relationships/hyperlink" Target="mailto:Kurt.Houck@schwab.com" TargetMode="External"/><Relationship Id="rId35" Type="http://schemas.openxmlformats.org/officeDocument/2006/relationships/printerSettings" Target="../printerSettings/printerSettings4.bin"/><Relationship Id="rId8" Type="http://schemas.openxmlformats.org/officeDocument/2006/relationships/hyperlink" Target="https://www.linkedin.com/in/ady-serrano-7886711b9/"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photon.com/contact-us" TargetMode="External"/><Relationship Id="rId2" Type="http://schemas.openxmlformats.org/officeDocument/2006/relationships/hyperlink" Target="https://www.tanishasystems.com/locations.html" TargetMode="External"/><Relationship Id="rId1" Type="http://schemas.openxmlformats.org/officeDocument/2006/relationships/hyperlink" Target="https://www.linkedin.com/in/mratunjay-chouhan-89060a151/"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mailto:radharani.jampana@peopletech.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shankar.rawat@ricoh.co.in(HR)/ajay.kumar@ricoh.co.in/sumit.shrivastava@ricoh.co.in" TargetMode="External"/><Relationship Id="rId2" Type="http://schemas.openxmlformats.org/officeDocument/2006/relationships/hyperlink" Target="mailto:hrexec@webspiders.com/subhabrata.chakladar@webspiders.com/033.4011.0900%20/%2053%20%20Mobile:%20+91.9051301177(hr" TargetMode="External"/><Relationship Id="rId1" Type="http://schemas.openxmlformats.org/officeDocument/2006/relationships/hyperlink" Target="mailto:hr@karmicksolutions.com/033%202426%204362"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logicmojo.com/cracking_interview/" TargetMode="External"/><Relationship Id="rId13" Type="http://schemas.openxmlformats.org/officeDocument/2006/relationships/hyperlink" Target="https://www.youtube.com/watch?v=mj7N8pLCJ6w" TargetMode="External"/><Relationship Id="rId18" Type="http://schemas.openxmlformats.org/officeDocument/2006/relationships/hyperlink" Target="https://www.coursera.org/learn/algorithms-part1?ranMID=40328&amp;ranEAID=JVFxdTr9V80&amp;ranSiteID=JVFxdTr9V80-tQ_GK6XhyG9SnJOgIegCJw&amp;siteID=JVFxdTr9V80-tQ_GK6XhyG9SnJOgIegCJw&amp;utm_content=10&amp;utm_medium=partners&amp;utm_source=linkshare&amp;utm_campaign=JVFxdTr9V80" TargetMode="External"/><Relationship Id="rId3" Type="http://schemas.openxmlformats.org/officeDocument/2006/relationships/hyperlink" Target="https://www.geeksforgeeks.org/" TargetMode="External"/><Relationship Id="rId21" Type="http://schemas.openxmlformats.org/officeDocument/2006/relationships/hyperlink" Target="http://www.spoj.com/" TargetMode="External"/><Relationship Id="rId7" Type="http://schemas.openxmlformats.org/officeDocument/2006/relationships/hyperlink" Target="https://www.interviewbit.com/" TargetMode="External"/><Relationship Id="rId12" Type="http://schemas.openxmlformats.org/officeDocument/2006/relationships/hyperlink" Target="https://www.udemy.com/course/master-the-coding-interview-data-structures-algorithms/?ranMID=39197&amp;ranEAID=fRpllyICu8o&amp;ranSiteID=fRpllyICu8o-1f9E7rQKnEaf07xlksBvVQ&amp;utm_source=aff-campaign&amp;LSNPUBID=fRpllyICu8o&amp;utm_medium=udemyads" TargetMode="External"/><Relationship Id="rId17" Type="http://schemas.openxmlformats.org/officeDocument/2006/relationships/hyperlink" Target="https://www.khanacademy.org/computing/computer-science/algorithms" TargetMode="External"/><Relationship Id="rId2" Type="http://schemas.openxmlformats.org/officeDocument/2006/relationships/hyperlink" Target="https://www.amazon.jobs/en/principles" TargetMode="External"/><Relationship Id="rId16" Type="http://schemas.openxmlformats.org/officeDocument/2006/relationships/hyperlink" Target="https://www.careercup.com/resume" TargetMode="External"/><Relationship Id="rId20" Type="http://schemas.openxmlformats.org/officeDocument/2006/relationships/hyperlink" Target="http://www.spoj.com/" TargetMode="External"/><Relationship Id="rId1" Type="http://schemas.openxmlformats.org/officeDocument/2006/relationships/hyperlink" Target="https://projecteuler.net/archives" TargetMode="External"/><Relationship Id="rId6" Type="http://schemas.openxmlformats.org/officeDocument/2006/relationships/hyperlink" Target="https://medium.com/@nick.ciubotariu/ace-the-coding-interview-every-time-d169ce1fd3fc" TargetMode="External"/><Relationship Id="rId11" Type="http://schemas.openxmlformats.org/officeDocument/2006/relationships/hyperlink" Target="https://courses.edx.org/dashboard" TargetMode="External"/><Relationship Id="rId5" Type="http://schemas.openxmlformats.org/officeDocument/2006/relationships/hyperlink" Target="https://algs4.cs.princeton.edu/10fundamentals/" TargetMode="External"/><Relationship Id="rId15" Type="http://schemas.openxmlformats.org/officeDocument/2006/relationships/hyperlink" Target="https://cses.fi/book/book.pdf" TargetMode="External"/><Relationship Id="rId10" Type="http://schemas.openxmlformats.org/officeDocument/2006/relationships/hyperlink" Target="https://www.coursera.org/learn/algorithms-part1?ranMID=40328&amp;ranEAID=KCWgjpGqTUg&amp;ranSiteID=KCWgjpGqTUg-X2wuvGOu0RuJNGTXubaOHQ&amp;siteID=KCWgjpGqTUg-X2wuvGOu0RuJNGTXubaOHQ&amp;utm_content=10&amp;utm_medium=partners&amp;utm_source=linkshare&amp;utm_campaign=KCWgjpGqTUg" TargetMode="External"/><Relationship Id="rId19" Type="http://schemas.openxmlformats.org/officeDocument/2006/relationships/hyperlink" Target="http://www.java67.com/2019/02/top-10-free-algorithms-and-data.html" TargetMode="External"/><Relationship Id="rId4" Type="http://schemas.openxmlformats.org/officeDocument/2006/relationships/hyperlink" Target="https://www.interviewcake.com/article/java/big-o-notation-time-and-space-complexity" TargetMode="External"/><Relationship Id="rId9" Type="http://schemas.openxmlformats.org/officeDocument/2006/relationships/hyperlink" Target="https://www.geeksforgeeks.org/" TargetMode="External"/><Relationship Id="rId14" Type="http://schemas.openxmlformats.org/officeDocument/2006/relationships/hyperlink" Target="https://www.amazon.com/dp/098478280X/?tag=javamysqlanta-20" TargetMode="External"/><Relationship Id="rId22" Type="http://schemas.openxmlformats.org/officeDocument/2006/relationships/hyperlink" Target="https://localboyfrommadurai.blogspot.com/2011/12/new-to-topcoder.html"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www.ebintl.com/" TargetMode="External"/><Relationship Id="rId13" Type="http://schemas.openxmlformats.org/officeDocument/2006/relationships/hyperlink" Target="https://www.smartr.me/public/sign-up?ftux=true" TargetMode="External"/><Relationship Id="rId18" Type="http://schemas.openxmlformats.org/officeDocument/2006/relationships/hyperlink" Target="https://solera.wd5.myworkdayjobs.com/en-US/Global_Career_Site/job/Virtual-Texas/Lead-Software-Engineer_JR-011377/apply/autofillWithResume?source=Linkedin" TargetMode="External"/><Relationship Id="rId3" Type="http://schemas.openxmlformats.org/officeDocument/2006/relationships/hyperlink" Target="mailto:recruitment@varsitytutors.com(314)%20675-0730" TargetMode="External"/><Relationship Id="rId21" Type="http://schemas.openxmlformats.org/officeDocument/2006/relationships/hyperlink" Target="https://www.disys.com/" TargetMode="External"/><Relationship Id="rId7" Type="http://schemas.openxmlformats.org/officeDocument/2006/relationships/hyperlink" Target="https://www.sptecinc.com/contact-us/" TargetMode="External"/><Relationship Id="rId12" Type="http://schemas.openxmlformats.org/officeDocument/2006/relationships/hyperlink" Target="https://www.linkedin.com/in/ashley-delarosa/" TargetMode="External"/><Relationship Id="rId17" Type="http://schemas.openxmlformats.org/officeDocument/2006/relationships/hyperlink" Target="https://ats.coxenterprises.com/mysubmissions?section=cox_externalcareers&amp;login=login" TargetMode="External"/><Relationship Id="rId2" Type="http://schemas.openxmlformats.org/officeDocument/2006/relationships/hyperlink" Target="mailto:Budha@1987" TargetMode="External"/><Relationship Id="rId16" Type="http://schemas.openxmlformats.org/officeDocument/2006/relationships/hyperlink" Target="https://applyglobal.deloitte.com/careers/SearchJobs" TargetMode="External"/><Relationship Id="rId20" Type="http://schemas.openxmlformats.org/officeDocument/2006/relationships/hyperlink" Target="https://digitalcareers.infosys.com/infosys/global-careers?skillset=.NET&amp;location=USA" TargetMode="External"/><Relationship Id="rId1" Type="http://schemas.openxmlformats.org/officeDocument/2006/relationships/hyperlink" Target="mailto:developer20sujeet@gmail.com" TargetMode="External"/><Relationship Id="rId6" Type="http://schemas.openxmlformats.org/officeDocument/2006/relationships/hyperlink" Target="https://www.nityo.com/contactus" TargetMode="External"/><Relationship Id="rId11" Type="http://schemas.openxmlformats.org/officeDocument/2006/relationships/hyperlink" Target="mailto:Developer20sujeet@gmail.com" TargetMode="External"/><Relationship Id="rId5" Type="http://schemas.openxmlformats.org/officeDocument/2006/relationships/hyperlink" Target="https://aventerpriseinc.com/contact-us/" TargetMode="External"/><Relationship Id="rId15" Type="http://schemas.openxmlformats.org/officeDocument/2006/relationships/hyperlink" Target="mailto:Developer20sujeet@gmail.com" TargetMode="External"/><Relationship Id="rId10" Type="http://schemas.openxmlformats.org/officeDocument/2006/relationships/hyperlink" Target="mailto:Developer20sujeet@gmail.com" TargetMode="External"/><Relationship Id="rId19" Type="http://schemas.openxmlformats.org/officeDocument/2006/relationships/hyperlink" Target="https://ghr.wd1.myworkdayjobs.com/en-us/lateral-us/login" TargetMode="External"/><Relationship Id="rId4" Type="http://schemas.openxmlformats.org/officeDocument/2006/relationships/hyperlink" Target="https://www.dice.com/" TargetMode="External"/><Relationship Id="rId9" Type="http://schemas.openxmlformats.org/officeDocument/2006/relationships/hyperlink" Target="https://www.linkedin.com/company/goldman-sachs/life/" TargetMode="External"/><Relationship Id="rId14" Type="http://schemas.openxmlformats.org/officeDocument/2006/relationships/hyperlink" Target="https://cccis.recsolu.com/jobs/NDlmv9fLwq-2c4jbPQ-ZHA?job_board_id=tzRKUbgELPz4f2M3En3c1w" TargetMode="External"/><Relationship Id="rId22"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4"/>
  <sheetViews>
    <sheetView workbookViewId="0">
      <selection activeCell="D9" sqref="D9"/>
    </sheetView>
  </sheetViews>
  <sheetFormatPr defaultColWidth="14.44140625" defaultRowHeight="15.75" customHeight="1" x14ac:dyDescent="0.25"/>
  <cols>
    <col min="2" max="2" width="21.88671875" customWidth="1"/>
    <col min="5" max="5" width="16.33203125" customWidth="1"/>
    <col min="6" max="6" width="23.109375" customWidth="1"/>
    <col min="7" max="7" width="14" customWidth="1"/>
    <col min="8" max="8" width="10" customWidth="1"/>
    <col min="9" max="9" width="14.88671875" customWidth="1"/>
    <col min="10" max="10" width="41.6640625" customWidth="1"/>
  </cols>
  <sheetData>
    <row r="1" spans="1:10" ht="14.4" x14ac:dyDescent="0.3">
      <c r="A1" s="1" t="s">
        <v>0</v>
      </c>
      <c r="B1" s="1" t="s">
        <v>1</v>
      </c>
      <c r="C1" s="1" t="s">
        <v>2</v>
      </c>
      <c r="D1" s="1" t="s">
        <v>3</v>
      </c>
      <c r="E1" s="1" t="s">
        <v>4</v>
      </c>
      <c r="F1" s="1" t="s">
        <v>5</v>
      </c>
      <c r="G1" s="1" t="s">
        <v>6</v>
      </c>
      <c r="H1" s="1" t="s">
        <v>7</v>
      </c>
      <c r="I1" s="1" t="s">
        <v>8</v>
      </c>
      <c r="J1" s="1" t="s">
        <v>9</v>
      </c>
    </row>
    <row r="2" spans="1:10" ht="14.4" x14ac:dyDescent="0.3">
      <c r="A2" s="2"/>
      <c r="B2" s="3"/>
      <c r="C2" s="4"/>
      <c r="D2" s="4"/>
      <c r="E2" s="5"/>
      <c r="F2" s="5"/>
      <c r="G2" s="5"/>
      <c r="H2" s="5"/>
      <c r="I2" s="5"/>
      <c r="J2" s="5"/>
    </row>
    <row r="3" spans="1:10" ht="14.4" x14ac:dyDescent="0.3">
      <c r="A3" s="6">
        <v>10</v>
      </c>
      <c r="B3" s="7" t="s">
        <v>10</v>
      </c>
      <c r="C3" s="8">
        <v>37259</v>
      </c>
      <c r="D3" s="8">
        <v>37778</v>
      </c>
      <c r="E3" s="9" t="s">
        <v>122</v>
      </c>
      <c r="F3" s="10">
        <v>59</v>
      </c>
      <c r="G3" s="10" t="s">
        <v>11</v>
      </c>
      <c r="H3" s="10" t="s">
        <v>12</v>
      </c>
      <c r="I3" s="10">
        <f>(F3/100)*4</f>
        <v>2.36</v>
      </c>
      <c r="J3" s="9" t="s">
        <v>13</v>
      </c>
    </row>
    <row r="4" spans="1:10" ht="14.4" x14ac:dyDescent="0.3">
      <c r="A4" s="2"/>
      <c r="B4" s="3"/>
      <c r="C4" s="4"/>
      <c r="D4" s="4"/>
      <c r="E4" s="5"/>
      <c r="F4" s="4"/>
      <c r="G4" s="4"/>
      <c r="H4" s="4"/>
      <c r="I4" s="4"/>
      <c r="J4" s="5"/>
    </row>
    <row r="5" spans="1:10" ht="14.4" x14ac:dyDescent="0.3">
      <c r="A5" s="11" t="s">
        <v>14</v>
      </c>
      <c r="B5" s="7" t="s">
        <v>15</v>
      </c>
      <c r="C5" s="8">
        <v>37989</v>
      </c>
      <c r="D5" s="10" t="s">
        <v>16</v>
      </c>
      <c r="E5" s="9" t="s">
        <v>17</v>
      </c>
      <c r="F5" s="10">
        <v>54.66</v>
      </c>
      <c r="G5" s="10">
        <v>492</v>
      </c>
      <c r="H5" s="10">
        <v>900</v>
      </c>
      <c r="I5" s="10">
        <f>(F5/100)*4</f>
        <v>2.1863999999999999</v>
      </c>
      <c r="J5" s="9" t="s">
        <v>18</v>
      </c>
    </row>
    <row r="6" spans="1:10" ht="14.4" x14ac:dyDescent="0.3">
      <c r="A6" s="2"/>
      <c r="B6" s="3"/>
      <c r="C6" s="4"/>
      <c r="D6" s="4"/>
      <c r="E6" s="5"/>
      <c r="F6" s="4"/>
      <c r="G6" s="4"/>
      <c r="H6" s="4"/>
      <c r="I6" s="4"/>
      <c r="J6" s="5"/>
    </row>
    <row r="7" spans="1:10" ht="14.4" x14ac:dyDescent="0.3">
      <c r="A7" s="11" t="s">
        <v>19</v>
      </c>
      <c r="B7" s="7" t="s">
        <v>20</v>
      </c>
      <c r="C7" s="10" t="s">
        <v>21</v>
      </c>
      <c r="D7" s="10" t="s">
        <v>22</v>
      </c>
      <c r="E7" s="9" t="s">
        <v>23</v>
      </c>
      <c r="F7" s="10">
        <v>80</v>
      </c>
      <c r="G7" s="4"/>
      <c r="H7" s="4"/>
      <c r="I7" s="10">
        <f>(F7/100)*4</f>
        <v>3.2</v>
      </c>
      <c r="J7" s="9" t="s">
        <v>24</v>
      </c>
    </row>
    <row r="8" spans="1:10" ht="14.4" x14ac:dyDescent="0.3">
      <c r="A8" s="2"/>
      <c r="B8" s="3"/>
      <c r="C8" s="4"/>
      <c r="D8" s="4"/>
      <c r="E8" s="5"/>
      <c r="F8" s="4"/>
      <c r="G8" s="4"/>
      <c r="H8" s="4"/>
      <c r="I8" s="4"/>
      <c r="J8" s="5"/>
    </row>
    <row r="9" spans="1:10" ht="14.4" x14ac:dyDescent="0.3">
      <c r="A9" s="11" t="s">
        <v>25</v>
      </c>
      <c r="B9" s="7" t="s">
        <v>26</v>
      </c>
      <c r="C9" s="8">
        <v>39814</v>
      </c>
      <c r="D9" s="10" t="s">
        <v>27</v>
      </c>
      <c r="E9" s="5"/>
      <c r="F9" s="10">
        <v>68.3</v>
      </c>
      <c r="G9" s="10">
        <v>1332</v>
      </c>
      <c r="H9" s="10">
        <v>1950</v>
      </c>
      <c r="I9" s="10">
        <f>(F9/100)*4</f>
        <v>2.7319999999999998</v>
      </c>
      <c r="J9" s="9" t="s">
        <v>28</v>
      </c>
    </row>
    <row r="10" spans="1:10" ht="14.4" x14ac:dyDescent="0.3">
      <c r="A10" s="2"/>
      <c r="B10" s="3"/>
      <c r="C10" s="4"/>
      <c r="D10" s="4"/>
      <c r="E10" s="5"/>
      <c r="F10" s="4"/>
      <c r="G10" s="4"/>
      <c r="H10" s="4"/>
      <c r="I10" s="4"/>
      <c r="J10" s="5"/>
    </row>
    <row r="11" spans="1:10" ht="14.4" x14ac:dyDescent="0.3">
      <c r="A11" s="11" t="s">
        <v>29</v>
      </c>
      <c r="B11" s="7" t="s">
        <v>30</v>
      </c>
      <c r="C11" s="10" t="s">
        <v>31</v>
      </c>
      <c r="D11" s="10" t="s">
        <v>32</v>
      </c>
      <c r="E11" s="5"/>
      <c r="F11" s="10">
        <v>68.989999999999995</v>
      </c>
      <c r="G11" s="10">
        <v>2018</v>
      </c>
      <c r="H11" s="10">
        <v>2925</v>
      </c>
      <c r="I11" s="10">
        <f>(F11/100)*4</f>
        <v>2.7595999999999998</v>
      </c>
      <c r="J11" s="9" t="s">
        <v>33</v>
      </c>
    </row>
    <row r="14" spans="1:10" ht="15.75" customHeight="1" x14ac:dyDescent="0.25">
      <c r="A14" t="s">
        <v>121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60214-B7CC-4CBD-BCC1-4FC643A292F0}">
  <dimension ref="A2:H19"/>
  <sheetViews>
    <sheetView workbookViewId="0">
      <selection activeCell="F13" sqref="F13"/>
    </sheetView>
  </sheetViews>
  <sheetFormatPr defaultRowHeight="13.2" x14ac:dyDescent="0.25"/>
  <cols>
    <col min="1" max="1" width="50.33203125" bestFit="1" customWidth="1"/>
    <col min="2" max="2" width="27.6640625" bestFit="1" customWidth="1"/>
    <col min="8" max="8" width="19.6640625" bestFit="1" customWidth="1"/>
  </cols>
  <sheetData>
    <row r="2" spans="1:8" x14ac:dyDescent="0.25">
      <c r="A2" s="42" t="s">
        <v>179</v>
      </c>
      <c r="H2" s="42" t="s">
        <v>181</v>
      </c>
    </row>
    <row r="4" spans="1:8" x14ac:dyDescent="0.25">
      <c r="A4" s="42" t="s">
        <v>180</v>
      </c>
    </row>
    <row r="7" spans="1:8" x14ac:dyDescent="0.25">
      <c r="A7" s="42" t="s">
        <v>182</v>
      </c>
    </row>
    <row r="9" spans="1:8" x14ac:dyDescent="0.25">
      <c r="A9" s="42" t="s">
        <v>183</v>
      </c>
    </row>
    <row r="14" spans="1:8" x14ac:dyDescent="0.25">
      <c r="A14" s="42" t="s">
        <v>191</v>
      </c>
      <c r="B14" s="45" t="s">
        <v>192</v>
      </c>
    </row>
    <row r="16" spans="1:8" ht="26.4" x14ac:dyDescent="0.25">
      <c r="A16" s="44" t="s">
        <v>187</v>
      </c>
      <c r="B16" s="45" t="s">
        <v>190</v>
      </c>
    </row>
    <row r="19" spans="1:1" x14ac:dyDescent="0.25">
      <c r="A19" s="42" t="s">
        <v>188</v>
      </c>
    </row>
  </sheetData>
  <hyperlinks>
    <hyperlink ref="A2" r:id="rId1" xr:uid="{AE36E9C0-FBCD-4977-9338-9B0EC6237E71}"/>
    <hyperlink ref="A4" r:id="rId2" xr:uid="{AB562E45-5D73-47B1-AAF5-61BAB7934C4A}"/>
    <hyperlink ref="H2" r:id="rId3" xr:uid="{6D8335B1-8B82-49C3-A068-17A45DCBD60B}"/>
    <hyperlink ref="A7" r:id="rId4" xr:uid="{C45EDF3E-C2AC-43C8-B6CD-C2B605AF6899}"/>
    <hyperlink ref="A9" r:id="rId5" xr:uid="{F2EB81D2-5136-419F-8DB4-B831AC623C12}"/>
    <hyperlink ref="A16" r:id="rId6" display="AnandKumar.Kandhswami@cognizant.com" xr:uid="{862D3A9C-0543-4D37-9BBD-7104B6B6676F}"/>
    <hyperlink ref="A19" r:id="rId7" xr:uid="{FC09035F-DBB0-4CB7-89FD-66E14AA77EBC}"/>
    <hyperlink ref="A14" r:id="rId8" xr:uid="{4FC35F1F-24D8-4A3E-9EA1-AB7614832EA2}"/>
  </hyperlinks>
  <pageMargins left="0.7" right="0.7" top="0.75" bottom="0.75" header="0.3" footer="0.3"/>
  <pageSetup paperSize="9" orientation="portrait" r:id="rId9"/>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608C0-928E-47EA-9D5A-7CCD8140A168}">
  <dimension ref="A2:I29"/>
  <sheetViews>
    <sheetView topLeftCell="B10" workbookViewId="0">
      <selection activeCell="G29" sqref="G29"/>
    </sheetView>
  </sheetViews>
  <sheetFormatPr defaultRowHeight="13.2" x14ac:dyDescent="0.25"/>
  <cols>
    <col min="1" max="1" width="53.44140625" bestFit="1" customWidth="1"/>
    <col min="2" max="2" width="32.6640625" bestFit="1" customWidth="1"/>
    <col min="4" max="4" width="35.33203125" customWidth="1"/>
    <col min="5" max="5" width="12.109375" bestFit="1" customWidth="1"/>
    <col min="6" max="6" width="41.109375" customWidth="1"/>
    <col min="8" max="8" width="20.44140625" bestFit="1" customWidth="1"/>
  </cols>
  <sheetData>
    <row r="2" spans="1:8" x14ac:dyDescent="0.25">
      <c r="A2" s="42" t="s">
        <v>184</v>
      </c>
      <c r="B2" s="50" t="s">
        <v>185</v>
      </c>
    </row>
    <row r="3" spans="1:8" x14ac:dyDescent="0.25">
      <c r="A3" s="43"/>
      <c r="D3" s="42" t="s">
        <v>213</v>
      </c>
    </row>
    <row r="4" spans="1:8" ht="52.8" x14ac:dyDescent="0.25">
      <c r="A4" s="44" t="s">
        <v>193</v>
      </c>
      <c r="B4" s="50" t="s">
        <v>186</v>
      </c>
    </row>
    <row r="6" spans="1:8" x14ac:dyDescent="0.25">
      <c r="A6" s="43"/>
    </row>
    <row r="7" spans="1:8" ht="26.4" x14ac:dyDescent="0.25">
      <c r="A7" s="49" t="s">
        <v>189</v>
      </c>
    </row>
    <row r="9" spans="1:8" x14ac:dyDescent="0.25">
      <c r="A9" s="43"/>
    </row>
    <row r="10" spans="1:8" ht="27.6" customHeight="1" x14ac:dyDescent="0.25">
      <c r="D10" s="42" t="s">
        <v>245</v>
      </c>
      <c r="E10" t="s">
        <v>246</v>
      </c>
      <c r="F10" s="55" t="s">
        <v>270</v>
      </c>
    </row>
    <row r="11" spans="1:8" ht="39.6" x14ac:dyDescent="0.25">
      <c r="A11" s="48" t="s">
        <v>194</v>
      </c>
      <c r="D11" s="53" t="s">
        <v>226</v>
      </c>
      <c r="F11" s="56" t="s">
        <v>240</v>
      </c>
      <c r="H11" s="42" t="s">
        <v>247</v>
      </c>
    </row>
    <row r="12" spans="1:8" x14ac:dyDescent="0.25">
      <c r="A12" s="42" t="s">
        <v>195</v>
      </c>
      <c r="D12" s="54" t="s">
        <v>235</v>
      </c>
      <c r="F12" s="56" t="s">
        <v>241</v>
      </c>
      <c r="H12" t="s">
        <v>248</v>
      </c>
    </row>
    <row r="13" spans="1:8" x14ac:dyDescent="0.25">
      <c r="A13" s="43"/>
      <c r="D13" s="53" t="s">
        <v>266</v>
      </c>
      <c r="F13" s="56" t="s">
        <v>242</v>
      </c>
      <c r="H13" s="42" t="s">
        <v>249</v>
      </c>
    </row>
    <row r="14" spans="1:8" x14ac:dyDescent="0.25">
      <c r="D14" s="53" t="s">
        <v>267</v>
      </c>
      <c r="F14" s="56" t="s">
        <v>268</v>
      </c>
    </row>
    <row r="15" spans="1:8" x14ac:dyDescent="0.25">
      <c r="A15" s="42" t="s">
        <v>201</v>
      </c>
      <c r="D15" s="42" t="s">
        <v>228</v>
      </c>
    </row>
    <row r="16" spans="1:8" x14ac:dyDescent="0.25">
      <c r="D16" s="42" t="s">
        <v>229</v>
      </c>
      <c r="F16" t="s">
        <v>243</v>
      </c>
    </row>
    <row r="17" spans="1:9" x14ac:dyDescent="0.25">
      <c r="A17" s="42" t="s">
        <v>203</v>
      </c>
      <c r="D17" s="42" t="s">
        <v>230</v>
      </c>
      <c r="F17" t="s">
        <v>244</v>
      </c>
    </row>
    <row r="18" spans="1:9" x14ac:dyDescent="0.25">
      <c r="A18" s="42" t="s">
        <v>202</v>
      </c>
      <c r="D18" s="42" t="s">
        <v>231</v>
      </c>
      <c r="E18" t="s">
        <v>232</v>
      </c>
    </row>
    <row r="19" spans="1:9" x14ac:dyDescent="0.25">
      <c r="D19" s="42" t="s">
        <v>233</v>
      </c>
    </row>
    <row r="20" spans="1:9" x14ac:dyDescent="0.25">
      <c r="A20" s="43"/>
      <c r="D20" s="42" t="s">
        <v>234</v>
      </c>
      <c r="H20" t="s">
        <v>276</v>
      </c>
      <c r="I20" s="42" t="s">
        <v>275</v>
      </c>
    </row>
    <row r="21" spans="1:9" ht="26.4" x14ac:dyDescent="0.25">
      <c r="F21" s="44" t="s">
        <v>271</v>
      </c>
    </row>
    <row r="22" spans="1:9" ht="39.6" x14ac:dyDescent="0.25">
      <c r="A22" s="48" t="s">
        <v>204</v>
      </c>
      <c r="F22" t="s">
        <v>272</v>
      </c>
      <c r="G22" t="s">
        <v>288</v>
      </c>
    </row>
    <row r="23" spans="1:9" x14ac:dyDescent="0.25">
      <c r="A23" s="42" t="s">
        <v>205</v>
      </c>
      <c r="D23" s="42" t="s">
        <v>227</v>
      </c>
    </row>
    <row r="24" spans="1:9" x14ac:dyDescent="0.25">
      <c r="A24" s="43"/>
      <c r="D24" s="42" t="s">
        <v>236</v>
      </c>
    </row>
    <row r="25" spans="1:9" x14ac:dyDescent="0.25">
      <c r="D25" s="42" t="s">
        <v>239</v>
      </c>
    </row>
    <row r="26" spans="1:9" ht="52.8" x14ac:dyDescent="0.25">
      <c r="A26" s="48" t="s">
        <v>220</v>
      </c>
      <c r="B26" t="s">
        <v>221</v>
      </c>
      <c r="F26" s="42" t="s">
        <v>287</v>
      </c>
      <c r="G26" t="s">
        <v>289</v>
      </c>
    </row>
    <row r="27" spans="1:9" x14ac:dyDescent="0.25">
      <c r="A27" s="43"/>
    </row>
    <row r="28" spans="1:9" x14ac:dyDescent="0.25">
      <c r="D28" s="42" t="s">
        <v>237</v>
      </c>
    </row>
    <row r="29" spans="1:9" x14ac:dyDescent="0.25">
      <c r="A29" s="42" t="s">
        <v>269</v>
      </c>
      <c r="D29" s="52" t="s">
        <v>238</v>
      </c>
    </row>
  </sheetData>
  <hyperlinks>
    <hyperlink ref="A2" r:id="rId1" xr:uid="{2154A0BF-E6B0-4E08-A278-34ED39FE3823}"/>
    <hyperlink ref="A4" r:id="rId2" xr:uid="{E3A5770B-A0C0-4897-B1B2-FE189402F67A}"/>
    <hyperlink ref="A7" r:id="rId3" display="mailto:naveens@mindlance.com" xr:uid="{3FF33DA5-032A-40E7-BE28-B6433BEFF7C3}"/>
    <hyperlink ref="A12" r:id="rId4" xr:uid="{EBDAEAF7-3F19-4931-910E-2B34076E99EA}"/>
    <hyperlink ref="A15" r:id="rId5" xr:uid="{C7AFDE4A-A477-46EF-916C-AD2F8F8D829C}"/>
    <hyperlink ref="A18" r:id="rId6" xr:uid="{00B6ACC3-0775-45F9-8F06-D1D0C5F919DA}"/>
    <hyperlink ref="A17" r:id="rId7" xr:uid="{E134DA38-7B9A-46E3-A253-2E8DBAA59792}"/>
    <hyperlink ref="A23" r:id="rId8" xr:uid="{4C90CC30-7F28-4462-A28E-8D929034B263}"/>
    <hyperlink ref="D3" r:id="rId9" xr:uid="{4D473AF9-8DFE-49C3-AA52-8B7BD5C3FE03}"/>
    <hyperlink ref="D11" r:id="rId10" xr:uid="{29D5FFE8-C3DB-4768-979C-E051E2835F15}"/>
    <hyperlink ref="D23" r:id="rId11" xr:uid="{AF65597C-D24F-4F9E-BEF3-0A60D9A767BE}"/>
    <hyperlink ref="D15" r:id="rId12" xr:uid="{F0B822FA-5F59-40DD-BD6C-3AAB826E708E}"/>
    <hyperlink ref="D16" r:id="rId13" xr:uid="{5AFB6284-67CC-4B37-857D-31DA33FB8E04}"/>
    <hyperlink ref="D17" r:id="rId14" xr:uid="{506CD733-89F8-40EF-AC3C-B513600BEB96}"/>
    <hyperlink ref="D18" r:id="rId15" xr:uid="{A2CF09E4-0927-4994-9BD8-40068D2097AD}"/>
    <hyperlink ref="D19" r:id="rId16" xr:uid="{CF291AB6-DB45-449B-A438-E9CADF4461DA}"/>
    <hyperlink ref="D20" r:id="rId17" xr:uid="{AFAE3B8E-7B1D-4E9C-982D-29F6B7229C2C}"/>
    <hyperlink ref="D24" r:id="rId18" xr:uid="{803DA8F1-3FDD-4707-84D4-74F38E3DE72A}"/>
    <hyperlink ref="D28" r:id="rId19" xr:uid="{BCEEC5AE-D566-4DE1-A54D-4B017EB78FE3}"/>
    <hyperlink ref="D29" r:id="rId20" xr:uid="{86C0F90C-ED79-4CE7-B2C0-5C1B9AF2DE45}"/>
    <hyperlink ref="D25" r:id="rId21" xr:uid="{DEC45B9A-F2E0-48CF-A2EE-A3B04397F218}"/>
    <hyperlink ref="F11" r:id="rId22" xr:uid="{3364C649-0727-453C-8AC3-48026EE8ECDF}"/>
    <hyperlink ref="F12" r:id="rId23" xr:uid="{C1184C17-253F-4759-AA7E-1F44BECFFE12}"/>
    <hyperlink ref="F13" r:id="rId24" xr:uid="{69FC5024-E178-49E7-A2EF-F585D36ADA32}"/>
    <hyperlink ref="D10" r:id="rId25" xr:uid="{DFF164CA-C911-4782-8F27-10F326A741BF}"/>
    <hyperlink ref="H11" r:id="rId26" xr:uid="{85CCCA06-7C61-46AD-A226-F72EA586515A}"/>
    <hyperlink ref="H13" r:id="rId27" xr:uid="{5685C0C4-D25B-4B9F-9952-88687F77DE9B}"/>
    <hyperlink ref="D13" r:id="rId28" xr:uid="{57F842F3-1819-4BD2-870D-E4697C1710B1}"/>
    <hyperlink ref="D14" r:id="rId29" xr:uid="{C6EF39C9-0383-4B06-9A90-5A66B938F0C5}"/>
    <hyperlink ref="F14" r:id="rId30" xr:uid="{EEA65B71-F611-4553-8AA9-013AEABE4D2B}"/>
    <hyperlink ref="A29" r:id="rId31" xr:uid="{7EBF8DAB-5264-4B29-992F-95F777C9F926}"/>
    <hyperlink ref="F21" r:id="rId32" xr:uid="{FCEA0E49-1652-465A-95A4-7A405E1EE267}"/>
    <hyperlink ref="I20" r:id="rId33" xr:uid="{4D6DC3D1-31BC-44A1-A54D-DFA2FBED592C}"/>
    <hyperlink ref="F26" r:id="rId34" xr:uid="{54D4DB40-1541-4E6D-9B9F-3C0CFB409E12}"/>
  </hyperlinks>
  <pageMargins left="0.7" right="0.7" top="0.75" bottom="0.75" header="0.3" footer="0.3"/>
  <pageSetup paperSize="9" orientation="portrait" r:id="rId3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8111B-693A-46C3-A535-A770326AE2E3}">
  <dimension ref="A2:B16"/>
  <sheetViews>
    <sheetView workbookViewId="0">
      <selection activeCell="A16" sqref="A16"/>
    </sheetView>
  </sheetViews>
  <sheetFormatPr defaultRowHeight="13.2" x14ac:dyDescent="0.25"/>
  <cols>
    <col min="1" max="1" width="21.33203125" customWidth="1"/>
    <col min="2" max="2" width="20.88671875" customWidth="1"/>
    <col min="3" max="3" width="25" customWidth="1"/>
    <col min="4" max="4" width="27.33203125" customWidth="1"/>
  </cols>
  <sheetData>
    <row r="2" spans="1:2" x14ac:dyDescent="0.25">
      <c r="A2" t="s">
        <v>214</v>
      </c>
    </row>
    <row r="3" spans="1:2" x14ac:dyDescent="0.25">
      <c r="A3" t="s">
        <v>215</v>
      </c>
    </row>
    <row r="4" spans="1:2" x14ac:dyDescent="0.25">
      <c r="A4" s="42" t="s">
        <v>184</v>
      </c>
      <c r="B4" s="50" t="s">
        <v>185</v>
      </c>
    </row>
    <row r="6" spans="1:2" x14ac:dyDescent="0.25">
      <c r="A6" t="s">
        <v>216</v>
      </c>
    </row>
    <row r="8" spans="1:2" x14ac:dyDescent="0.25">
      <c r="A8" t="s">
        <v>217</v>
      </c>
    </row>
    <row r="10" spans="1:2" x14ac:dyDescent="0.25">
      <c r="A10" s="42" t="s">
        <v>218</v>
      </c>
    </row>
    <row r="13" spans="1:2" x14ac:dyDescent="0.25">
      <c r="A13" t="s">
        <v>219</v>
      </c>
    </row>
    <row r="16" spans="1:2" x14ac:dyDescent="0.25">
      <c r="A16" s="42" t="s">
        <v>225</v>
      </c>
    </row>
  </sheetData>
  <hyperlinks>
    <hyperlink ref="A4" r:id="rId1" xr:uid="{55C8B688-B399-4876-94ED-7D293B9B8A28}"/>
    <hyperlink ref="A10" r:id="rId2" xr:uid="{F1B3B7CC-959A-4F28-9919-54D66D60B484}"/>
    <hyperlink ref="A16" r:id="rId3" location="myCarousel" xr:uid="{42854C9D-ED14-41EE-AD2E-A1F4FE4165EE}"/>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B832C-1041-4CC9-80CA-405D750B49A2}">
  <dimension ref="A2:C2"/>
  <sheetViews>
    <sheetView workbookViewId="0">
      <selection activeCell="E10" sqref="E10"/>
    </sheetView>
  </sheetViews>
  <sheetFormatPr defaultRowHeight="13.2" x14ac:dyDescent="0.25"/>
  <cols>
    <col min="1" max="1" width="31.33203125" bestFit="1" customWidth="1"/>
    <col min="2" max="2" width="14.44140625" bestFit="1" customWidth="1"/>
    <col min="3" max="3" width="12.33203125" bestFit="1" customWidth="1"/>
  </cols>
  <sheetData>
    <row r="2" spans="1:3" x14ac:dyDescent="0.25">
      <c r="A2" s="42" t="s">
        <v>277</v>
      </c>
      <c r="B2" t="s">
        <v>278</v>
      </c>
      <c r="C2" t="s">
        <v>279</v>
      </c>
    </row>
  </sheetData>
  <hyperlinks>
    <hyperlink ref="A2" r:id="rId1" xr:uid="{D7750BB9-84D9-49A0-BC4E-9EB4491257B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7"/>
  <sheetViews>
    <sheetView tabSelected="1" workbookViewId="0">
      <selection activeCell="B10" sqref="B10"/>
    </sheetView>
  </sheetViews>
  <sheetFormatPr defaultColWidth="14.44140625" defaultRowHeight="15.75" customHeight="1" x14ac:dyDescent="0.25"/>
  <cols>
    <col min="1" max="1" width="22.88671875" customWidth="1"/>
    <col min="8" max="8" width="50.109375" customWidth="1"/>
    <col min="9" max="9" width="110.33203125" customWidth="1"/>
  </cols>
  <sheetData>
    <row r="1" spans="1:9" ht="15.75" customHeight="1" x14ac:dyDescent="0.3">
      <c r="A1" s="1" t="s">
        <v>34</v>
      </c>
      <c r="B1" s="1" t="s">
        <v>2</v>
      </c>
      <c r="C1" s="1" t="s">
        <v>3</v>
      </c>
      <c r="D1" s="1" t="s">
        <v>35</v>
      </c>
      <c r="E1" s="51" t="s">
        <v>35</v>
      </c>
      <c r="F1" s="51" t="s">
        <v>224</v>
      </c>
      <c r="G1" s="1" t="s">
        <v>36</v>
      </c>
      <c r="H1" s="1" t="s">
        <v>37</v>
      </c>
      <c r="I1" s="1" t="s">
        <v>38</v>
      </c>
    </row>
    <row r="2" spans="1:9" ht="15.75" customHeight="1" x14ac:dyDescent="0.3">
      <c r="A2" s="2"/>
      <c r="B2" s="5"/>
      <c r="C2" s="5"/>
      <c r="D2" s="5"/>
      <c r="E2" s="29"/>
      <c r="F2" s="29"/>
      <c r="G2" s="5"/>
      <c r="H2" s="5"/>
      <c r="I2" s="5"/>
    </row>
    <row r="3" spans="1:9" ht="15.75" customHeight="1" x14ac:dyDescent="0.3">
      <c r="A3" s="11" t="s">
        <v>39</v>
      </c>
      <c r="B3" s="5"/>
      <c r="C3" s="5"/>
      <c r="D3" s="5"/>
      <c r="E3" s="29"/>
      <c r="F3" s="29"/>
      <c r="G3" s="5"/>
      <c r="H3" s="5"/>
      <c r="I3" s="5"/>
    </row>
    <row r="4" spans="1:9" ht="15.75" customHeight="1" x14ac:dyDescent="0.3">
      <c r="A4" s="2"/>
      <c r="B4" s="5"/>
      <c r="C4" s="5"/>
      <c r="D4" s="5"/>
      <c r="E4" s="29"/>
      <c r="F4" s="29"/>
      <c r="G4" s="5"/>
      <c r="H4" s="5"/>
      <c r="I4" s="5"/>
    </row>
    <row r="5" spans="1:9" ht="15.75" customHeight="1" x14ac:dyDescent="0.3">
      <c r="A5" s="11" t="s">
        <v>40</v>
      </c>
      <c r="B5" s="12">
        <v>40560</v>
      </c>
      <c r="C5" s="12">
        <v>40908</v>
      </c>
      <c r="D5" s="9">
        <v>12</v>
      </c>
      <c r="E5" s="29">
        <v>11</v>
      </c>
      <c r="F5" s="29">
        <v>14</v>
      </c>
      <c r="G5" s="9" t="s">
        <v>41</v>
      </c>
      <c r="H5" s="100" t="s">
        <v>42</v>
      </c>
      <c r="I5" s="9" t="s">
        <v>43</v>
      </c>
    </row>
    <row r="6" spans="1:9" ht="15.75" customHeight="1" x14ac:dyDescent="0.3">
      <c r="A6" s="2"/>
      <c r="B6" s="5"/>
      <c r="C6" s="5"/>
      <c r="D6" s="5"/>
      <c r="E6" s="29"/>
      <c r="F6" s="29"/>
      <c r="G6" s="5"/>
      <c r="H6" s="5"/>
      <c r="I6" s="5"/>
    </row>
    <row r="7" spans="1:9" ht="15.75" customHeight="1" x14ac:dyDescent="0.3">
      <c r="A7" s="11" t="s">
        <v>44</v>
      </c>
      <c r="B7" s="9" t="s">
        <v>45</v>
      </c>
      <c r="C7" s="12">
        <v>41177</v>
      </c>
      <c r="D7" s="9">
        <v>9</v>
      </c>
      <c r="E7" s="29">
        <v>8</v>
      </c>
      <c r="F7" s="29">
        <v>23</v>
      </c>
      <c r="G7" s="5"/>
      <c r="H7" s="9" t="s">
        <v>46</v>
      </c>
      <c r="I7" s="9" t="s">
        <v>47</v>
      </c>
    </row>
    <row r="8" spans="1:9" ht="15.75" customHeight="1" x14ac:dyDescent="0.3">
      <c r="A8" s="11" t="s">
        <v>48</v>
      </c>
      <c r="B8" s="12">
        <v>41178</v>
      </c>
      <c r="C8" s="12">
        <v>41733</v>
      </c>
      <c r="D8" s="9">
        <v>18</v>
      </c>
      <c r="E8" s="29">
        <v>18</v>
      </c>
      <c r="F8" s="29">
        <v>9</v>
      </c>
      <c r="G8" s="9" t="s">
        <v>49</v>
      </c>
      <c r="H8" s="13" t="s">
        <v>50</v>
      </c>
      <c r="I8" s="9" t="s">
        <v>51</v>
      </c>
    </row>
    <row r="9" spans="1:9" ht="15.75" customHeight="1" x14ac:dyDescent="0.3">
      <c r="A9" s="2"/>
      <c r="B9" s="5"/>
      <c r="C9" s="5"/>
      <c r="D9" s="5"/>
      <c r="E9" s="29"/>
      <c r="F9" s="29"/>
      <c r="G9" s="5"/>
      <c r="H9" s="5"/>
      <c r="I9" s="5"/>
    </row>
    <row r="10" spans="1:9" ht="15.75" customHeight="1" x14ac:dyDescent="0.3">
      <c r="A10" s="11" t="s">
        <v>52</v>
      </c>
      <c r="B10" s="12">
        <v>41759</v>
      </c>
      <c r="C10" s="12">
        <v>41949</v>
      </c>
      <c r="D10" s="9">
        <v>6</v>
      </c>
      <c r="E10" s="29">
        <v>6</v>
      </c>
      <c r="F10" s="29">
        <v>7</v>
      </c>
      <c r="G10" s="9" t="s">
        <v>53</v>
      </c>
      <c r="H10" s="13" t="s">
        <v>54</v>
      </c>
      <c r="I10" s="101" t="s">
        <v>55</v>
      </c>
    </row>
    <row r="11" spans="1:9" ht="15.75" customHeight="1" x14ac:dyDescent="0.3">
      <c r="A11" s="2"/>
      <c r="B11" s="5"/>
      <c r="C11" s="5"/>
      <c r="D11" s="5"/>
      <c r="E11" s="29"/>
      <c r="F11" s="29"/>
      <c r="G11" s="5"/>
      <c r="H11" s="5"/>
      <c r="I11" s="5"/>
    </row>
    <row r="12" spans="1:9" ht="15.75" customHeight="1" x14ac:dyDescent="0.3">
      <c r="A12" s="11" t="s">
        <v>56</v>
      </c>
      <c r="B12" s="12">
        <v>41953</v>
      </c>
      <c r="C12" s="47">
        <v>42277</v>
      </c>
      <c r="D12" s="9">
        <v>11</v>
      </c>
      <c r="E12" s="29">
        <v>10</v>
      </c>
      <c r="F12" s="29">
        <v>20</v>
      </c>
      <c r="G12" s="9" t="s">
        <v>57</v>
      </c>
      <c r="H12" s="5"/>
      <c r="I12" s="5"/>
    </row>
    <row r="13" spans="1:9" ht="15.75" customHeight="1" x14ac:dyDescent="0.3">
      <c r="A13" s="2"/>
      <c r="B13" s="5"/>
      <c r="C13" s="5"/>
      <c r="D13" s="5"/>
      <c r="E13" s="29"/>
      <c r="F13" s="29"/>
      <c r="G13" s="5"/>
      <c r="H13" s="5"/>
      <c r="I13" s="5"/>
    </row>
    <row r="14" spans="1:9" ht="15.75" customHeight="1" x14ac:dyDescent="0.3">
      <c r="A14" s="2" t="s">
        <v>58</v>
      </c>
      <c r="B14" s="14">
        <v>42278</v>
      </c>
      <c r="C14" s="5"/>
      <c r="D14" s="9"/>
      <c r="E14" s="29">
        <v>77</v>
      </c>
      <c r="F14" s="29">
        <v>22</v>
      </c>
      <c r="G14" s="5"/>
      <c r="H14" s="5"/>
      <c r="I14" s="5"/>
    </row>
    <row r="15" spans="1:9" ht="15.75" customHeight="1" x14ac:dyDescent="0.25">
      <c r="E15">
        <f>SUM(E5:E14)-8</f>
        <v>122</v>
      </c>
      <c r="F15">
        <f>SUM(F5:F14)-23</f>
        <v>72</v>
      </c>
    </row>
    <row r="17" spans="5:5" ht="15.75" customHeight="1" x14ac:dyDescent="0.25">
      <c r="E17">
        <f>(122+2)/12</f>
        <v>10.333333333333334</v>
      </c>
    </row>
  </sheetData>
  <hyperlinks>
    <hyperlink ref="H5" r:id="rId1" xr:uid="{00000000-0004-0000-0100-000000000000}"/>
    <hyperlink ref="H8" r:id="rId2" xr:uid="{00000000-0004-0000-0100-000001000000}"/>
    <hyperlink ref="H10" r:id="rId3" xr:uid="{00000000-0004-0000-0100-000002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8"/>
  <sheetViews>
    <sheetView workbookViewId="0">
      <selection activeCell="D19" sqref="D19"/>
    </sheetView>
  </sheetViews>
  <sheetFormatPr defaultColWidth="14.44140625" defaultRowHeight="15.75" customHeight="1" x14ac:dyDescent="0.25"/>
  <cols>
    <col min="1" max="1" width="21" customWidth="1"/>
    <col min="2" max="2" width="19.88671875" customWidth="1"/>
    <col min="3" max="3" width="17.109375" customWidth="1"/>
    <col min="5" max="5" width="24.88671875" customWidth="1"/>
  </cols>
  <sheetData>
    <row r="1" spans="1:7" ht="14.4" x14ac:dyDescent="0.3">
      <c r="A1" s="15" t="s">
        <v>59</v>
      </c>
      <c r="B1" s="15" t="s">
        <v>60</v>
      </c>
      <c r="C1" s="15" t="s">
        <v>61</v>
      </c>
      <c r="D1" s="15" t="s">
        <v>62</v>
      </c>
      <c r="E1" s="15" t="s">
        <v>63</v>
      </c>
      <c r="F1" s="15" t="s">
        <v>64</v>
      </c>
      <c r="G1" s="15" t="s">
        <v>65</v>
      </c>
    </row>
    <row r="2" spans="1:7" ht="14.4" x14ac:dyDescent="0.3">
      <c r="A2" s="16" t="s">
        <v>66</v>
      </c>
      <c r="B2" s="17">
        <v>15</v>
      </c>
      <c r="C2" s="16" t="s">
        <v>67</v>
      </c>
      <c r="D2" s="16" t="s">
        <v>68</v>
      </c>
      <c r="E2" s="16">
        <v>9500</v>
      </c>
      <c r="F2" s="18"/>
      <c r="G2" s="18"/>
    </row>
    <row r="3" spans="1:7" ht="14.4" x14ac:dyDescent="0.3">
      <c r="A3" s="16" t="s">
        <v>69</v>
      </c>
      <c r="B3" s="17">
        <v>20</v>
      </c>
      <c r="C3" s="16" t="s">
        <v>70</v>
      </c>
      <c r="D3" s="16" t="s">
        <v>71</v>
      </c>
      <c r="E3" s="16">
        <v>5200</v>
      </c>
      <c r="F3" s="18"/>
      <c r="G3" s="18"/>
    </row>
    <row r="4" spans="1:7" ht="14.4" x14ac:dyDescent="0.3">
      <c r="A4" s="16" t="s">
        <v>72</v>
      </c>
      <c r="B4" s="17">
        <v>30</v>
      </c>
      <c r="C4" s="16" t="s">
        <v>73</v>
      </c>
      <c r="D4" s="16" t="s">
        <v>74</v>
      </c>
      <c r="E4" s="19">
        <v>17655</v>
      </c>
      <c r="F4" s="18"/>
      <c r="G4" s="18"/>
    </row>
    <row r="5" spans="1:7" ht="15.75" customHeight="1" x14ac:dyDescent="0.25">
      <c r="A5" s="20" t="s">
        <v>75</v>
      </c>
      <c r="C5" s="20" t="s">
        <v>76</v>
      </c>
    </row>
    <row r="6" spans="1:7" ht="15.75" customHeight="1" x14ac:dyDescent="0.25">
      <c r="A6" s="20" t="s">
        <v>77</v>
      </c>
    </row>
    <row r="7" spans="1:7" ht="15.75" customHeight="1" x14ac:dyDescent="0.25">
      <c r="A7" s="20" t="s">
        <v>78</v>
      </c>
    </row>
    <row r="8" spans="1:7" ht="15.75" customHeight="1" x14ac:dyDescent="0.25">
      <c r="A8" s="20" t="s">
        <v>79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43744-3E09-4C80-893B-DFD3BE12D8B4}">
  <dimension ref="A1:G28"/>
  <sheetViews>
    <sheetView workbookViewId="0">
      <selection activeCell="A10" sqref="A10"/>
    </sheetView>
  </sheetViews>
  <sheetFormatPr defaultRowHeight="13.2" x14ac:dyDescent="0.25"/>
  <cols>
    <col min="1" max="1" width="70.33203125" bestFit="1" customWidth="1"/>
    <col min="2" max="2" width="24.109375" bestFit="1" customWidth="1"/>
    <col min="6" max="6" width="47.109375" bestFit="1" customWidth="1"/>
  </cols>
  <sheetData>
    <row r="1" spans="1:6" x14ac:dyDescent="0.25">
      <c r="A1" s="42" t="s">
        <v>291</v>
      </c>
    </row>
    <row r="2" spans="1:6" x14ac:dyDescent="0.25">
      <c r="A2" s="42" t="s">
        <v>290</v>
      </c>
    </row>
    <row r="3" spans="1:6" x14ac:dyDescent="0.25">
      <c r="A3" s="42" t="s">
        <v>282</v>
      </c>
      <c r="F3" s="42" t="s">
        <v>265</v>
      </c>
    </row>
    <row r="4" spans="1:6" x14ac:dyDescent="0.25">
      <c r="A4" s="42" t="s">
        <v>283</v>
      </c>
      <c r="F4" s="42"/>
    </row>
    <row r="5" spans="1:6" x14ac:dyDescent="0.25">
      <c r="A5" s="42" t="s">
        <v>250</v>
      </c>
      <c r="B5" s="42" t="s">
        <v>280</v>
      </c>
      <c r="C5" t="s">
        <v>281</v>
      </c>
      <c r="F5" s="42" t="s">
        <v>259</v>
      </c>
    </row>
    <row r="6" spans="1:6" x14ac:dyDescent="0.25">
      <c r="A6" s="42" t="s">
        <v>290</v>
      </c>
      <c r="F6" s="42" t="s">
        <v>252</v>
      </c>
    </row>
    <row r="7" spans="1:6" x14ac:dyDescent="0.25">
      <c r="A7" s="42" t="s">
        <v>251</v>
      </c>
    </row>
    <row r="8" spans="1:6" x14ac:dyDescent="0.25">
      <c r="F8" s="42" t="s">
        <v>260</v>
      </c>
    </row>
    <row r="9" spans="1:6" x14ac:dyDescent="0.25">
      <c r="A9" t="s">
        <v>284</v>
      </c>
      <c r="F9" s="42"/>
    </row>
    <row r="10" spans="1:6" x14ac:dyDescent="0.25">
      <c r="A10" s="42" t="s">
        <v>252</v>
      </c>
      <c r="F10" s="42" t="s">
        <v>261</v>
      </c>
    </row>
    <row r="12" spans="1:6" x14ac:dyDescent="0.25">
      <c r="A12" t="s">
        <v>253</v>
      </c>
      <c r="F12" s="42" t="s">
        <v>262</v>
      </c>
    </row>
    <row r="14" spans="1:6" x14ac:dyDescent="0.25">
      <c r="A14" t="s">
        <v>254</v>
      </c>
    </row>
    <row r="16" spans="1:6" x14ac:dyDescent="0.25">
      <c r="A16" s="42" t="s">
        <v>255</v>
      </c>
    </row>
    <row r="18" spans="1:7" x14ac:dyDescent="0.25">
      <c r="A18" s="42" t="s">
        <v>256</v>
      </c>
    </row>
    <row r="19" spans="1:7" ht="66" x14ac:dyDescent="0.25">
      <c r="A19" s="44" t="s">
        <v>285</v>
      </c>
    </row>
    <row r="20" spans="1:7" x14ac:dyDescent="0.25">
      <c r="A20" s="42" t="s">
        <v>286</v>
      </c>
    </row>
    <row r="22" spans="1:7" x14ac:dyDescent="0.25">
      <c r="F22" s="42" t="s">
        <v>263</v>
      </c>
      <c r="G22" t="s">
        <v>264</v>
      </c>
    </row>
    <row r="25" spans="1:7" x14ac:dyDescent="0.25">
      <c r="A25" s="42" t="s">
        <v>257</v>
      </c>
    </row>
    <row r="28" spans="1:7" x14ac:dyDescent="0.25">
      <c r="A28" s="42" t="s">
        <v>258</v>
      </c>
    </row>
  </sheetData>
  <hyperlinks>
    <hyperlink ref="A5" r:id="rId1" xr:uid="{07D85269-0CC4-4DB9-8B77-B6EE3FF2976C}"/>
    <hyperlink ref="A7" r:id="rId2" xr:uid="{78D092E9-6BEF-41AF-BD57-01CE0AB39514}"/>
    <hyperlink ref="A10" r:id="rId3" xr:uid="{693F7367-9BDD-41AC-87F7-A4BADF7C8669}"/>
    <hyperlink ref="A16" r:id="rId4" xr:uid="{E43A9D9F-BBDA-483D-ABDE-9C6D05A1CCDF}"/>
    <hyperlink ref="A18" r:id="rId5" xr:uid="{AD4BBBE7-C333-4D70-906D-73130EE221B5}"/>
    <hyperlink ref="A25" r:id="rId6" xr:uid="{74C779DF-80F4-486A-8235-CFA8E0C786DC}"/>
    <hyperlink ref="A28" r:id="rId7" xr:uid="{24E13A3E-42AA-4390-8A7C-FD5AD2A4293E}"/>
    <hyperlink ref="F5" r:id="rId8" location="courseDetails" xr:uid="{D9068B76-7577-47E7-B7A7-871A53CC2AF0}"/>
    <hyperlink ref="F6" r:id="rId9" xr:uid="{49DF3D7E-3026-4521-9CFD-7E0B15A5AAEA}"/>
    <hyperlink ref="F8" r:id="rId10" xr:uid="{701002B7-F325-45CC-BF28-F6C493848377}"/>
    <hyperlink ref="F10" r:id="rId11" xr:uid="{06879B1B-0437-429D-AE8C-DF6229C58831}"/>
    <hyperlink ref="F12" r:id="rId12" location="instructor-1" xr:uid="{4A0BECCB-B7BC-4CF3-9A62-50C923F1417A}"/>
    <hyperlink ref="F22" r:id="rId13" xr:uid="{BDC427B2-7F2E-4959-B532-1B5803A655E9}"/>
    <hyperlink ref="F3" r:id="rId14" xr:uid="{DF5434F0-A5CB-4909-96AF-0D415365D87D}"/>
    <hyperlink ref="B5" r:id="rId15" xr:uid="{6626080A-D2DA-46F4-BB9E-BD3C67734B3C}"/>
    <hyperlink ref="A3" r:id="rId16" xr:uid="{134AAD64-8206-47B6-B6D1-53D1124172C0}"/>
    <hyperlink ref="A4" r:id="rId17" xr:uid="{4FAAEE08-D9EF-4AAF-ACCE-544C25A8E74A}"/>
    <hyperlink ref="A19" r:id="rId18" xr:uid="{415FA9BC-7DC2-4464-959E-E65308D675B0}"/>
    <hyperlink ref="A20" r:id="rId19" xr:uid="{6EE00A3D-89DF-4F82-8355-FCF805E33456}"/>
    <hyperlink ref="A2" r:id="rId20" xr:uid="{CA4F6C51-E6E4-4F0C-B6BC-B42F69741011}"/>
    <hyperlink ref="A6" r:id="rId21" xr:uid="{81399C95-76D1-4567-9F7F-9FF98D0D2E77}"/>
    <hyperlink ref="A1" r:id="rId22" xr:uid="{35AC1334-5696-439D-9AC2-CD5FA980F8C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1"/>
  <sheetViews>
    <sheetView workbookViewId="0"/>
  </sheetViews>
  <sheetFormatPr defaultColWidth="14.44140625" defaultRowHeight="15.75" customHeight="1" x14ac:dyDescent="0.25"/>
  <cols>
    <col min="1" max="1" width="22.109375" customWidth="1"/>
    <col min="2" max="2" width="19.6640625" customWidth="1"/>
    <col min="3" max="3" width="17.109375" customWidth="1"/>
    <col min="5" max="5" width="24.6640625" customWidth="1"/>
    <col min="7" max="7" width="38.88671875" customWidth="1"/>
  </cols>
  <sheetData>
    <row r="1" spans="1:9" ht="14.4" x14ac:dyDescent="0.3">
      <c r="A1" s="21" t="s">
        <v>59</v>
      </c>
      <c r="B1" s="21" t="s">
        <v>60</v>
      </c>
      <c r="C1" s="21" t="s">
        <v>61</v>
      </c>
      <c r="D1" s="21" t="s">
        <v>62</v>
      </c>
      <c r="E1" s="21" t="s">
        <v>63</v>
      </c>
      <c r="F1" s="21" t="s">
        <v>64</v>
      </c>
      <c r="G1" s="21" t="s">
        <v>65</v>
      </c>
      <c r="H1" s="22" t="s">
        <v>80</v>
      </c>
      <c r="I1" s="22" t="s">
        <v>81</v>
      </c>
    </row>
    <row r="2" spans="1:9" ht="14.4" x14ac:dyDescent="0.3">
      <c r="A2" s="23" t="s">
        <v>66</v>
      </c>
      <c r="B2" s="24">
        <v>15</v>
      </c>
      <c r="C2" s="25" t="s">
        <v>67</v>
      </c>
      <c r="D2" s="25" t="s">
        <v>68</v>
      </c>
      <c r="E2" s="25">
        <v>9500</v>
      </c>
      <c r="F2" s="25" t="s">
        <v>82</v>
      </c>
      <c r="G2" s="26" t="s">
        <v>83</v>
      </c>
      <c r="H2" s="27">
        <v>2000</v>
      </c>
      <c r="I2" s="27" t="s">
        <v>84</v>
      </c>
    </row>
    <row r="3" spans="1:9" ht="14.4" x14ac:dyDescent="0.3">
      <c r="A3" s="23" t="s">
        <v>69</v>
      </c>
      <c r="B3" s="24">
        <v>20</v>
      </c>
      <c r="C3" s="25" t="s">
        <v>70</v>
      </c>
      <c r="D3" s="25" t="s">
        <v>71</v>
      </c>
      <c r="E3" s="25">
        <v>5200</v>
      </c>
      <c r="F3" s="27" t="s">
        <v>85</v>
      </c>
      <c r="G3" s="26" t="s">
        <v>86</v>
      </c>
      <c r="H3" s="27">
        <v>2000</v>
      </c>
      <c r="I3" s="27" t="s">
        <v>84</v>
      </c>
    </row>
    <row r="4" spans="1:9" ht="14.4" x14ac:dyDescent="0.3">
      <c r="A4" s="23" t="s">
        <v>72</v>
      </c>
      <c r="B4" s="24">
        <v>30</v>
      </c>
      <c r="C4" s="25" t="s">
        <v>73</v>
      </c>
      <c r="D4" s="25" t="s">
        <v>74</v>
      </c>
      <c r="E4" s="28">
        <v>17655</v>
      </c>
      <c r="F4" s="29"/>
      <c r="G4" s="26" t="s">
        <v>87</v>
      </c>
      <c r="H4" s="27">
        <v>2000</v>
      </c>
      <c r="I4" s="27" t="s">
        <v>84</v>
      </c>
    </row>
    <row r="5" spans="1:9" ht="14.4" x14ac:dyDescent="0.3">
      <c r="A5" s="30" t="s">
        <v>88</v>
      </c>
      <c r="B5" s="31"/>
      <c r="C5" s="27" t="s">
        <v>76</v>
      </c>
      <c r="D5" s="31"/>
      <c r="E5" s="31"/>
      <c r="F5" s="31"/>
      <c r="G5" s="26" t="s">
        <v>89</v>
      </c>
      <c r="H5" s="32" t="s">
        <v>90</v>
      </c>
      <c r="I5" s="27" t="s">
        <v>91</v>
      </c>
    </row>
    <row r="6" spans="1:9" ht="15.75" customHeight="1" x14ac:dyDescent="0.25">
      <c r="A6" s="27" t="s">
        <v>77</v>
      </c>
      <c r="B6" s="31"/>
      <c r="C6" s="31"/>
      <c r="D6" s="31"/>
      <c r="E6" s="31"/>
      <c r="F6" s="31"/>
      <c r="G6" s="31"/>
      <c r="H6" s="31"/>
      <c r="I6" s="27" t="s">
        <v>92</v>
      </c>
    </row>
    <row r="7" spans="1:9" ht="15.75" customHeight="1" x14ac:dyDescent="0.25">
      <c r="A7" s="33" t="s">
        <v>78</v>
      </c>
      <c r="B7" s="31"/>
      <c r="C7" s="31"/>
      <c r="D7" s="31"/>
      <c r="E7" s="31"/>
      <c r="F7" s="31"/>
      <c r="G7" s="31"/>
      <c r="H7" s="34"/>
      <c r="I7" s="27" t="s">
        <v>92</v>
      </c>
    </row>
    <row r="8" spans="1:9" ht="15.75" customHeight="1" x14ac:dyDescent="0.25">
      <c r="A8" s="35"/>
      <c r="B8" s="36"/>
      <c r="C8" s="36"/>
      <c r="D8" s="36"/>
      <c r="E8" s="36"/>
      <c r="F8" s="36"/>
      <c r="G8" s="36"/>
      <c r="H8" s="36"/>
      <c r="I8" s="35"/>
    </row>
    <row r="9" spans="1:9" ht="15.75" customHeight="1" x14ac:dyDescent="0.25">
      <c r="A9" s="27" t="s">
        <v>93</v>
      </c>
      <c r="B9" s="27">
        <v>2</v>
      </c>
      <c r="C9" s="31"/>
      <c r="D9" s="31"/>
      <c r="E9" s="31"/>
      <c r="F9" s="31"/>
      <c r="G9" s="31"/>
      <c r="H9" s="31"/>
      <c r="I9" s="31"/>
    </row>
    <row r="10" spans="1:9" ht="15.75" customHeight="1" x14ac:dyDescent="0.25">
      <c r="A10" s="27" t="s">
        <v>94</v>
      </c>
      <c r="B10" s="31"/>
      <c r="C10" s="31"/>
      <c r="D10" s="31"/>
      <c r="E10" s="31"/>
      <c r="F10" s="31"/>
      <c r="G10" s="31"/>
      <c r="H10" s="34">
        <v>10000</v>
      </c>
      <c r="I10" s="27" t="s">
        <v>92</v>
      </c>
    </row>
    <row r="11" spans="1:9" ht="15.75" customHeight="1" x14ac:dyDescent="0.25">
      <c r="A11" s="27" t="s">
        <v>95</v>
      </c>
      <c r="B11" s="31"/>
      <c r="C11" s="31"/>
      <c r="D11" s="31"/>
      <c r="E11" s="31"/>
      <c r="F11" s="31"/>
      <c r="G11" s="27" t="s">
        <v>96</v>
      </c>
      <c r="H11" s="32" t="s">
        <v>90</v>
      </c>
      <c r="I11" s="27" t="s">
        <v>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1"/>
  <sheetViews>
    <sheetView workbookViewId="0">
      <selection activeCell="C18" sqref="C18"/>
    </sheetView>
  </sheetViews>
  <sheetFormatPr defaultColWidth="14.44140625" defaultRowHeight="15.75" customHeight="1" x14ac:dyDescent="0.25"/>
  <cols>
    <col min="4" max="4" width="40.5546875" customWidth="1"/>
    <col min="5" max="5" width="35.88671875" customWidth="1"/>
    <col min="6" max="6" width="26.44140625" customWidth="1"/>
  </cols>
  <sheetData>
    <row r="1" spans="1:7" ht="15.75" customHeight="1" x14ac:dyDescent="0.25">
      <c r="A1" s="20" t="s">
        <v>97</v>
      </c>
      <c r="B1" s="20" t="s">
        <v>98</v>
      </c>
      <c r="C1" s="20" t="s">
        <v>99</v>
      </c>
      <c r="D1" s="20" t="s">
        <v>100</v>
      </c>
      <c r="E1" s="20" t="s">
        <v>101</v>
      </c>
      <c r="F1" s="20" t="s">
        <v>102</v>
      </c>
      <c r="G1" s="20" t="s">
        <v>103</v>
      </c>
    </row>
    <row r="2" spans="1:7" ht="15.75" customHeight="1" x14ac:dyDescent="0.25">
      <c r="A2" s="20" t="s">
        <v>104</v>
      </c>
      <c r="B2" s="37" t="s">
        <v>105</v>
      </c>
      <c r="E2" s="38" t="s">
        <v>106</v>
      </c>
      <c r="F2" s="38" t="s">
        <v>107</v>
      </c>
    </row>
    <row r="3" spans="1:7" ht="15.75" customHeight="1" x14ac:dyDescent="0.25">
      <c r="A3" s="20" t="s">
        <v>104</v>
      </c>
      <c r="C3" s="37" t="s">
        <v>105</v>
      </c>
      <c r="E3" s="38" t="s">
        <v>108</v>
      </c>
      <c r="F3" s="38" t="s">
        <v>109</v>
      </c>
    </row>
    <row r="5" spans="1:7" ht="15.75" customHeight="1" x14ac:dyDescent="0.25">
      <c r="A5" s="37" t="s">
        <v>110</v>
      </c>
      <c r="B5" s="37" t="s">
        <v>105</v>
      </c>
      <c r="C5" s="39"/>
      <c r="D5" s="39"/>
      <c r="E5" s="40" t="s">
        <v>111</v>
      </c>
      <c r="F5" s="41" t="s">
        <v>112</v>
      </c>
    </row>
    <row r="6" spans="1:7" ht="15.75" customHeight="1" x14ac:dyDescent="0.25">
      <c r="C6" s="37" t="s">
        <v>105</v>
      </c>
      <c r="D6" s="20" t="s">
        <v>113</v>
      </c>
      <c r="E6" s="38" t="s">
        <v>114</v>
      </c>
      <c r="F6" s="38" t="s">
        <v>115</v>
      </c>
    </row>
    <row r="10" spans="1:7" ht="15.75" customHeight="1" x14ac:dyDescent="0.25">
      <c r="A10" s="20" t="s">
        <v>116</v>
      </c>
      <c r="B10" s="20" t="s">
        <v>105</v>
      </c>
      <c r="E10" s="38" t="s">
        <v>117</v>
      </c>
      <c r="F10" s="38" t="s">
        <v>118</v>
      </c>
    </row>
    <row r="11" spans="1:7" ht="15.75" customHeight="1" x14ac:dyDescent="0.25">
      <c r="C11" s="20" t="s">
        <v>105</v>
      </c>
      <c r="E11" s="38" t="s">
        <v>119</v>
      </c>
      <c r="F11" s="38" t="s">
        <v>120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E18E1-8966-45F6-93E2-BFC52E7D9890}">
  <dimension ref="A3:I63"/>
  <sheetViews>
    <sheetView topLeftCell="B38" workbookViewId="0">
      <selection activeCell="G63" sqref="G63"/>
    </sheetView>
  </sheetViews>
  <sheetFormatPr defaultRowHeight="13.2" x14ac:dyDescent="0.25"/>
  <cols>
    <col min="1" max="1" width="18.88671875" bestFit="1" customWidth="1"/>
    <col min="2" max="2" width="29.109375" customWidth="1"/>
    <col min="3" max="3" width="26" bestFit="1" customWidth="1"/>
    <col min="4" max="4" width="12.109375" bestFit="1" customWidth="1"/>
    <col min="6" max="6" width="8.88671875" style="43"/>
    <col min="8" max="8" width="37.33203125" bestFit="1" customWidth="1"/>
    <col min="9" max="9" width="31.33203125" bestFit="1" customWidth="1"/>
  </cols>
  <sheetData>
    <row r="3" spans="1:9" x14ac:dyDescent="0.25">
      <c r="A3" t="s">
        <v>123</v>
      </c>
      <c r="C3" s="42" t="s">
        <v>125</v>
      </c>
      <c r="D3" s="42" t="s">
        <v>126</v>
      </c>
      <c r="H3" s="42" t="s">
        <v>130</v>
      </c>
      <c r="I3" t="s">
        <v>131</v>
      </c>
    </row>
    <row r="6" spans="1:9" x14ac:dyDescent="0.25">
      <c r="A6" t="s">
        <v>124</v>
      </c>
      <c r="H6" s="42" t="s">
        <v>132</v>
      </c>
      <c r="I6" t="s">
        <v>133</v>
      </c>
    </row>
    <row r="8" spans="1:9" x14ac:dyDescent="0.25">
      <c r="H8" s="42" t="s">
        <v>134</v>
      </c>
      <c r="I8" t="s">
        <v>135</v>
      </c>
    </row>
    <row r="9" spans="1:9" ht="39.6" x14ac:dyDescent="0.25">
      <c r="A9" t="s">
        <v>128</v>
      </c>
      <c r="C9" s="44" t="s">
        <v>127</v>
      </c>
    </row>
    <row r="10" spans="1:9" x14ac:dyDescent="0.25">
      <c r="H10" t="s">
        <v>136</v>
      </c>
      <c r="I10" t="s">
        <v>137</v>
      </c>
    </row>
    <row r="12" spans="1:9" x14ac:dyDescent="0.25">
      <c r="A12" s="42" t="s">
        <v>129</v>
      </c>
      <c r="H12" s="42" t="s">
        <v>138</v>
      </c>
      <c r="I12" t="s">
        <v>137</v>
      </c>
    </row>
    <row r="15" spans="1:9" x14ac:dyDescent="0.25">
      <c r="H15" t="s">
        <v>153</v>
      </c>
    </row>
    <row r="16" spans="1:9" x14ac:dyDescent="0.25">
      <c r="A16" t="s">
        <v>139</v>
      </c>
    </row>
    <row r="18" spans="1:9" x14ac:dyDescent="0.25">
      <c r="H18" s="42" t="s">
        <v>154</v>
      </c>
      <c r="I18" t="s">
        <v>155</v>
      </c>
    </row>
    <row r="19" spans="1:9" x14ac:dyDescent="0.25">
      <c r="A19" t="s">
        <v>140</v>
      </c>
    </row>
    <row r="21" spans="1:9" ht="39.6" x14ac:dyDescent="0.25">
      <c r="A21" t="s">
        <v>141</v>
      </c>
      <c r="B21" s="46" t="s">
        <v>147</v>
      </c>
      <c r="H21" t="s">
        <v>156</v>
      </c>
      <c r="I21" t="s">
        <v>157</v>
      </c>
    </row>
    <row r="23" spans="1:9" x14ac:dyDescent="0.25">
      <c r="H23" t="s">
        <v>161</v>
      </c>
    </row>
    <row r="24" spans="1:9" x14ac:dyDescent="0.25">
      <c r="A24" t="s">
        <v>142</v>
      </c>
      <c r="B24" t="s">
        <v>168</v>
      </c>
      <c r="H24" t="s">
        <v>162</v>
      </c>
    </row>
    <row r="26" spans="1:9" x14ac:dyDescent="0.25">
      <c r="A26" s="42" t="s">
        <v>143</v>
      </c>
    </row>
    <row r="27" spans="1:9" x14ac:dyDescent="0.25">
      <c r="H27" s="42" t="s">
        <v>158</v>
      </c>
    </row>
    <row r="28" spans="1:9" x14ac:dyDescent="0.25">
      <c r="A28" s="45" t="s">
        <v>144</v>
      </c>
      <c r="H28" t="s">
        <v>159</v>
      </c>
    </row>
    <row r="29" spans="1:9" x14ac:dyDescent="0.25">
      <c r="H29" t="s">
        <v>160</v>
      </c>
    </row>
    <row r="30" spans="1:9" x14ac:dyDescent="0.25">
      <c r="A30" s="45" t="s">
        <v>145</v>
      </c>
    </row>
    <row r="31" spans="1:9" x14ac:dyDescent="0.25">
      <c r="A31" s="45" t="s">
        <v>146</v>
      </c>
    </row>
    <row r="33" spans="1:9" x14ac:dyDescent="0.25">
      <c r="A33" t="s">
        <v>148</v>
      </c>
      <c r="B33" s="42" t="s">
        <v>149</v>
      </c>
      <c r="H33" t="s">
        <v>163</v>
      </c>
    </row>
    <row r="34" spans="1:9" x14ac:dyDescent="0.25">
      <c r="H34" t="s">
        <v>164</v>
      </c>
    </row>
    <row r="35" spans="1:9" x14ac:dyDescent="0.25">
      <c r="A35" t="s">
        <v>150</v>
      </c>
      <c r="B35" t="s">
        <v>173</v>
      </c>
    </row>
    <row r="36" spans="1:9" x14ac:dyDescent="0.25">
      <c r="H36" t="s">
        <v>165</v>
      </c>
      <c r="I36" t="s">
        <v>166</v>
      </c>
    </row>
    <row r="37" spans="1:9" x14ac:dyDescent="0.25">
      <c r="A37" t="s">
        <v>151</v>
      </c>
    </row>
    <row r="38" spans="1:9" x14ac:dyDescent="0.25">
      <c r="H38" t="s">
        <v>167</v>
      </c>
      <c r="I38" t="s">
        <v>166</v>
      </c>
    </row>
    <row r="39" spans="1:9" x14ac:dyDescent="0.25">
      <c r="A39" t="s">
        <v>152</v>
      </c>
      <c r="B39" s="42" t="s">
        <v>149</v>
      </c>
    </row>
    <row r="41" spans="1:9" x14ac:dyDescent="0.25">
      <c r="A41" t="s">
        <v>170</v>
      </c>
      <c r="H41" t="s">
        <v>169</v>
      </c>
    </row>
    <row r="43" spans="1:9" x14ac:dyDescent="0.25">
      <c r="A43" t="s">
        <v>171</v>
      </c>
      <c r="B43" s="42" t="s">
        <v>175</v>
      </c>
      <c r="H43" t="s">
        <v>176</v>
      </c>
      <c r="I43" t="s">
        <v>166</v>
      </c>
    </row>
    <row r="44" spans="1:9" x14ac:dyDescent="0.25">
      <c r="H44" s="42" t="s">
        <v>197</v>
      </c>
    </row>
    <row r="45" spans="1:9" ht="39.6" x14ac:dyDescent="0.25">
      <c r="A45" t="s">
        <v>172</v>
      </c>
      <c r="B45" t="s">
        <v>173</v>
      </c>
      <c r="C45" s="44" t="s">
        <v>200</v>
      </c>
    </row>
    <row r="46" spans="1:9" x14ac:dyDescent="0.25">
      <c r="H46" t="s">
        <v>206</v>
      </c>
      <c r="I46" s="42" t="s">
        <v>207</v>
      </c>
    </row>
    <row r="47" spans="1:9" x14ac:dyDescent="0.25">
      <c r="B47" s="42" t="s">
        <v>174</v>
      </c>
    </row>
    <row r="48" spans="1:9" x14ac:dyDescent="0.25">
      <c r="H48" t="s">
        <v>208</v>
      </c>
      <c r="I48" s="42" t="s">
        <v>209</v>
      </c>
    </row>
    <row r="52" spans="8:9" x14ac:dyDescent="0.25">
      <c r="H52" t="s">
        <v>211</v>
      </c>
      <c r="I52" s="42" t="s">
        <v>212</v>
      </c>
    </row>
    <row r="56" spans="8:9" x14ac:dyDescent="0.25">
      <c r="H56" t="s">
        <v>222</v>
      </c>
      <c r="I56" t="s">
        <v>223</v>
      </c>
    </row>
    <row r="59" spans="8:9" x14ac:dyDescent="0.25">
      <c r="H59" t="s">
        <v>148</v>
      </c>
      <c r="I59" t="s">
        <v>223</v>
      </c>
    </row>
    <row r="61" spans="8:9" x14ac:dyDescent="0.25">
      <c r="H61" t="s">
        <v>292</v>
      </c>
      <c r="I61" t="s">
        <v>223</v>
      </c>
    </row>
    <row r="63" spans="8:9" x14ac:dyDescent="0.25">
      <c r="H63" s="42" t="s">
        <v>305</v>
      </c>
    </row>
  </sheetData>
  <hyperlinks>
    <hyperlink ref="C3" r:id="rId1" xr:uid="{520F94E7-5FDE-4638-8348-4B7544C7DFC8}"/>
    <hyperlink ref="D3" r:id="rId2" xr:uid="{64C32934-DA22-4453-8B96-6F3663A26042}"/>
    <hyperlink ref="C9" r:id="rId3" xr:uid="{72F7A778-B9BE-4F4F-84A9-B5245D82AD7F}"/>
    <hyperlink ref="A12" r:id="rId4" xr:uid="{F427F083-FBEB-411B-8CD7-AFE2B6D4D22D}"/>
    <hyperlink ref="H3" r:id="rId5" xr:uid="{232CFC68-1EF1-46F5-9B82-5ABFECD574EF}"/>
    <hyperlink ref="H6" r:id="rId6" xr:uid="{72C407D1-5E92-4825-AA4B-B80A0A4CBD6E}"/>
    <hyperlink ref="H8" r:id="rId7" xr:uid="{A1BDA1C4-31DE-4D44-9EC5-1CC75D84A55D}"/>
    <hyperlink ref="H12" r:id="rId8" xr:uid="{31020B7F-4420-475F-96B0-31BB31A7D85B}"/>
    <hyperlink ref="A26" r:id="rId9" display="https://www.linkedin.com/company/goldman-sachs/life/" xr:uid="{16B9710C-B593-455B-8241-9A3AF656F45B}"/>
    <hyperlink ref="B33" r:id="rId10" xr:uid="{A621FEF2-B6CB-4392-B349-B1367DC240AE}"/>
    <hyperlink ref="B39" r:id="rId11" xr:uid="{6C97408B-AE4E-4EFD-847E-49FF7F9947E0}"/>
    <hyperlink ref="H18" r:id="rId12" xr:uid="{7A54FFE0-34C2-46EB-9D44-F7F5A0E088A8}"/>
    <hyperlink ref="H27" r:id="rId13" xr:uid="{3B352107-6FAF-41B6-8FC0-3159F32BD129}"/>
    <hyperlink ref="B47" r:id="rId14" xr:uid="{901AFAE5-B1B9-417C-9186-D0CE5FEAC941}"/>
    <hyperlink ref="B43" r:id="rId15" xr:uid="{F315A8F4-3902-47C3-9380-5E2D328FF74B}"/>
    <hyperlink ref="H44" r:id="rId16" xr:uid="{EB24721B-773C-4C7C-B7AC-8DF016075B32}"/>
    <hyperlink ref="C45" r:id="rId17" xr:uid="{3CC132A0-F532-4D0A-A796-3EE46B0FBD5A}"/>
    <hyperlink ref="I46" r:id="rId18" xr:uid="{43CDA758-9525-4205-8C93-BFA031704670}"/>
    <hyperlink ref="I48" r:id="rId19" xr:uid="{22BCEE2C-145D-4D08-B1D2-6AF5810B18A9}"/>
    <hyperlink ref="I52" r:id="rId20" xr:uid="{10536157-B7C7-45FE-BDF7-E81838931FD0}"/>
    <hyperlink ref="H63" r:id="rId21" xr:uid="{CC6F36CC-82BC-47F1-A427-4999F806B85E}"/>
  </hyperlinks>
  <pageMargins left="0.7" right="0.7" top="0.75" bottom="0.75" header="0.3" footer="0.3"/>
  <pageSetup paperSize="9" orientation="portrait" r:id="rId2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FAD53-368F-4FB8-9137-0651126AD8B0}">
  <dimension ref="A2:A15"/>
  <sheetViews>
    <sheetView workbookViewId="0">
      <selection activeCell="A5" sqref="A5"/>
    </sheetView>
  </sheetViews>
  <sheetFormatPr defaultRowHeight="13.2" x14ac:dyDescent="0.25"/>
  <cols>
    <col min="1" max="1" width="135" customWidth="1"/>
  </cols>
  <sheetData>
    <row r="2" spans="1:1" x14ac:dyDescent="0.25">
      <c r="A2" t="s">
        <v>177</v>
      </c>
    </row>
    <row r="3" spans="1:1" x14ac:dyDescent="0.25">
      <c r="A3" t="s">
        <v>178</v>
      </c>
    </row>
    <row r="4" spans="1:1" x14ac:dyDescent="0.25">
      <c r="A4" s="43"/>
    </row>
    <row r="5" spans="1:1" ht="198" x14ac:dyDescent="0.25">
      <c r="A5" s="48" t="s">
        <v>293</v>
      </c>
    </row>
    <row r="6" spans="1:1" x14ac:dyDescent="0.25">
      <c r="A6" t="s">
        <v>196</v>
      </c>
    </row>
    <row r="7" spans="1:1" x14ac:dyDescent="0.25">
      <c r="A7" t="s">
        <v>210</v>
      </c>
    </row>
    <row r="10" spans="1:1" ht="52.8" x14ac:dyDescent="0.25">
      <c r="A10" s="46" t="s">
        <v>198</v>
      </c>
    </row>
    <row r="11" spans="1:1" x14ac:dyDescent="0.25">
      <c r="A11" s="45" t="s">
        <v>199</v>
      </c>
    </row>
    <row r="13" spans="1:1" x14ac:dyDescent="0.25">
      <c r="A13" t="s">
        <v>273</v>
      </c>
    </row>
    <row r="15" spans="1:1" x14ac:dyDescent="0.25">
      <c r="A15" t="s">
        <v>274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0675F5-07C8-4D60-A3EB-9361EF721DC3}">
  <dimension ref="A1:O47"/>
  <sheetViews>
    <sheetView topLeftCell="A24" zoomScaleNormal="100" workbookViewId="0">
      <selection activeCell="G36" sqref="G36"/>
    </sheetView>
  </sheetViews>
  <sheetFormatPr defaultRowHeight="13.2" x14ac:dyDescent="0.25"/>
  <cols>
    <col min="1" max="1" width="10.33203125" bestFit="1" customWidth="1"/>
    <col min="2" max="2" width="26.5546875" customWidth="1"/>
    <col min="3" max="4" width="25.6640625" style="67" customWidth="1"/>
    <col min="5" max="5" width="25.6640625" style="85" customWidth="1"/>
    <col min="6" max="6" width="7" customWidth="1"/>
    <col min="7" max="7" width="24.109375" customWidth="1"/>
    <col min="8" max="8" width="23.109375" customWidth="1"/>
    <col min="9" max="9" width="28.109375" customWidth="1"/>
  </cols>
  <sheetData>
    <row r="1" spans="1:15" x14ac:dyDescent="0.25">
      <c r="A1" s="57"/>
      <c r="B1" s="96" t="s">
        <v>298</v>
      </c>
      <c r="C1" s="96"/>
      <c r="D1" s="77" t="s">
        <v>307</v>
      </c>
      <c r="E1" s="79"/>
      <c r="G1" s="97" t="s">
        <v>299</v>
      </c>
      <c r="H1" s="98"/>
      <c r="I1" s="98"/>
      <c r="J1" s="98"/>
      <c r="K1" s="99"/>
      <c r="L1" s="58" t="s">
        <v>307</v>
      </c>
      <c r="M1" t="s">
        <v>329</v>
      </c>
    </row>
    <row r="2" spans="1:15" x14ac:dyDescent="0.25">
      <c r="A2" s="57" t="s">
        <v>294</v>
      </c>
      <c r="B2" s="57"/>
      <c r="C2" s="64" t="s">
        <v>306</v>
      </c>
      <c r="D2" s="69">
        <v>4101</v>
      </c>
      <c r="E2" s="80">
        <f>(D2-D6)*2</f>
        <v>7538</v>
      </c>
      <c r="F2" s="76">
        <v>5105</v>
      </c>
      <c r="G2" s="59">
        <v>130</v>
      </c>
      <c r="H2" s="57"/>
      <c r="I2" s="57"/>
      <c r="J2" s="57"/>
      <c r="K2" s="57"/>
      <c r="L2" s="74">
        <v>4018</v>
      </c>
      <c r="M2" s="87">
        <v>7764</v>
      </c>
      <c r="N2" s="87">
        <v>8202</v>
      </c>
      <c r="O2" s="87">
        <f>N2-M2</f>
        <v>438</v>
      </c>
    </row>
    <row r="3" spans="1:15" ht="26.4" x14ac:dyDescent="0.25">
      <c r="A3" s="57" t="s">
        <v>295</v>
      </c>
      <c r="B3" s="57"/>
      <c r="C3" s="70" t="s">
        <v>311</v>
      </c>
      <c r="D3" s="65"/>
      <c r="E3" s="81"/>
      <c r="H3" s="75" t="s">
        <v>312</v>
      </c>
      <c r="I3" s="57"/>
      <c r="J3" s="57"/>
      <c r="K3" s="57"/>
      <c r="L3" s="57"/>
    </row>
    <row r="4" spans="1:15" x14ac:dyDescent="0.25">
      <c r="A4" s="57" t="s">
        <v>304</v>
      </c>
      <c r="B4" s="57"/>
      <c r="C4" s="65">
        <v>35000</v>
      </c>
      <c r="D4" s="65"/>
      <c r="E4" s="81"/>
      <c r="G4" s="61"/>
      <c r="H4" s="57"/>
      <c r="I4" s="57"/>
      <c r="J4" s="57"/>
      <c r="K4" s="57"/>
      <c r="L4" s="57"/>
    </row>
    <row r="5" spans="1:15" x14ac:dyDescent="0.25">
      <c r="A5" s="57" t="s">
        <v>296</v>
      </c>
      <c r="B5" s="57"/>
      <c r="C5" s="70" t="s">
        <v>320</v>
      </c>
      <c r="D5" s="65"/>
      <c r="E5" s="81"/>
      <c r="G5" s="60" t="s">
        <v>302</v>
      </c>
      <c r="H5" s="57"/>
      <c r="I5" s="57"/>
      <c r="J5" s="57"/>
      <c r="K5" s="57"/>
      <c r="L5" s="57"/>
    </row>
    <row r="6" spans="1:15" x14ac:dyDescent="0.25">
      <c r="A6" s="63" t="s">
        <v>315</v>
      </c>
      <c r="B6" s="57"/>
      <c r="C6" s="70"/>
      <c r="D6" s="78" t="s">
        <v>322</v>
      </c>
      <c r="E6" s="82"/>
      <c r="G6" s="60"/>
      <c r="H6" s="57"/>
      <c r="I6" s="57"/>
      <c r="J6" s="57"/>
      <c r="K6" s="57"/>
      <c r="L6" s="57"/>
    </row>
    <row r="7" spans="1:15" x14ac:dyDescent="0.25">
      <c r="A7" s="57" t="s">
        <v>300</v>
      </c>
      <c r="B7" s="57"/>
      <c r="C7" s="66" t="s">
        <v>310</v>
      </c>
      <c r="D7" s="64"/>
      <c r="E7" s="83"/>
      <c r="G7" s="57" t="s">
        <v>303</v>
      </c>
      <c r="H7" s="57"/>
      <c r="I7" s="57"/>
      <c r="J7" s="57"/>
      <c r="K7" s="57"/>
      <c r="L7" s="57"/>
    </row>
    <row r="8" spans="1:15" x14ac:dyDescent="0.25">
      <c r="A8" t="s">
        <v>301</v>
      </c>
      <c r="B8" s="57"/>
      <c r="C8" s="66" t="s">
        <v>314</v>
      </c>
      <c r="D8" s="64"/>
      <c r="E8" s="83"/>
      <c r="G8" s="63" t="s">
        <v>313</v>
      </c>
      <c r="H8" s="57"/>
      <c r="I8" s="57"/>
      <c r="J8" s="57"/>
      <c r="K8" s="57"/>
      <c r="L8" s="57"/>
    </row>
    <row r="9" spans="1:15" x14ac:dyDescent="0.25">
      <c r="A9" s="57"/>
      <c r="B9" s="57"/>
      <c r="C9" s="64"/>
      <c r="D9" s="64"/>
      <c r="E9" s="83"/>
      <c r="G9" s="57"/>
      <c r="H9" s="57"/>
      <c r="I9" s="57"/>
      <c r="J9" s="57"/>
      <c r="K9" s="57"/>
      <c r="L9" s="57"/>
    </row>
    <row r="10" spans="1:15" x14ac:dyDescent="0.25">
      <c r="A10" s="71"/>
      <c r="B10" s="71"/>
      <c r="C10" s="72"/>
      <c r="D10" s="72"/>
      <c r="E10" s="84"/>
      <c r="F10" s="73"/>
      <c r="G10" s="71"/>
      <c r="H10" s="71"/>
      <c r="I10" s="71"/>
      <c r="J10" s="71"/>
      <c r="K10" s="71"/>
      <c r="L10" s="71"/>
    </row>
    <row r="11" spans="1:15" x14ac:dyDescent="0.25">
      <c r="C11" s="68" t="s">
        <v>309</v>
      </c>
    </row>
    <row r="12" spans="1:15" x14ac:dyDescent="0.25">
      <c r="B12" s="62" t="s">
        <v>308</v>
      </c>
      <c r="C12" s="69">
        <f>124000+8750+18600</f>
        <v>151350</v>
      </c>
      <c r="D12" s="69">
        <v>4925</v>
      </c>
      <c r="E12" s="80"/>
    </row>
    <row r="14" spans="1:15" x14ac:dyDescent="0.25">
      <c r="A14" t="s">
        <v>304</v>
      </c>
      <c r="B14" t="s">
        <v>328</v>
      </c>
      <c r="C14" s="64" t="s">
        <v>330</v>
      </c>
      <c r="D14" s="67" t="s">
        <v>332</v>
      </c>
      <c r="E14" s="92">
        <f>8202-(664)</f>
        <v>7538</v>
      </c>
      <c r="F14">
        <f>8021-(460)</f>
        <v>7561</v>
      </c>
    </row>
    <row r="15" spans="1:15" x14ac:dyDescent="0.25">
      <c r="A15" s="63" t="s">
        <v>316</v>
      </c>
      <c r="B15" s="88" t="s">
        <v>317</v>
      </c>
      <c r="C15" s="64" t="s">
        <v>331</v>
      </c>
    </row>
    <row r="16" spans="1:15" x14ac:dyDescent="0.25">
      <c r="A16" s="63" t="s">
        <v>318</v>
      </c>
      <c r="B16" s="88" t="s">
        <v>319</v>
      </c>
      <c r="C16" s="64"/>
    </row>
    <row r="17" spans="1:9" x14ac:dyDescent="0.25">
      <c r="A17" s="63" t="s">
        <v>297</v>
      </c>
      <c r="B17" s="89"/>
      <c r="C17" s="64"/>
    </row>
    <row r="18" spans="1:9" x14ac:dyDescent="0.25">
      <c r="A18" s="63" t="s">
        <v>321</v>
      </c>
      <c r="B18" s="89"/>
      <c r="C18" s="64"/>
    </row>
    <row r="19" spans="1:9" x14ac:dyDescent="0.25">
      <c r="A19" s="63" t="s">
        <v>315</v>
      </c>
      <c r="B19" s="90" t="s">
        <v>322</v>
      </c>
      <c r="C19" s="64" t="s">
        <v>323</v>
      </c>
    </row>
    <row r="20" spans="1:9" x14ac:dyDescent="0.25">
      <c r="A20" s="86" t="s">
        <v>324</v>
      </c>
      <c r="B20" s="91" t="s">
        <v>325</v>
      </c>
      <c r="C20" s="64"/>
    </row>
    <row r="21" spans="1:9" x14ac:dyDescent="0.25">
      <c r="A21" s="86" t="s">
        <v>326</v>
      </c>
      <c r="B21" s="91" t="s">
        <v>327</v>
      </c>
      <c r="C21" s="64"/>
    </row>
    <row r="31" spans="1:9" x14ac:dyDescent="0.25">
      <c r="G31" s="45">
        <v>130000</v>
      </c>
      <c r="I31" s="87">
        <v>4018</v>
      </c>
    </row>
    <row r="32" spans="1:9" x14ac:dyDescent="0.25">
      <c r="G32" s="45">
        <v>16900</v>
      </c>
      <c r="H32" s="50" t="s">
        <v>338</v>
      </c>
      <c r="I32">
        <v>-277.60000000000002</v>
      </c>
    </row>
    <row r="33" spans="7:9" x14ac:dyDescent="0.25">
      <c r="G33" s="45">
        <v>5200</v>
      </c>
      <c r="H33" s="50" t="s">
        <v>338</v>
      </c>
      <c r="I33" s="94">
        <f>SUM(I31:I32)</f>
        <v>3740.4</v>
      </c>
    </row>
    <row r="39" spans="7:9" x14ac:dyDescent="0.25">
      <c r="G39">
        <v>19</v>
      </c>
      <c r="H39" t="s">
        <v>333</v>
      </c>
    </row>
    <row r="40" spans="7:9" x14ac:dyDescent="0.25">
      <c r="G40" s="93" t="s">
        <v>334</v>
      </c>
      <c r="H40" t="s">
        <v>335</v>
      </c>
    </row>
    <row r="41" spans="7:9" x14ac:dyDescent="0.25">
      <c r="G41">
        <v>138</v>
      </c>
      <c r="H41" t="s">
        <v>315</v>
      </c>
    </row>
    <row r="42" spans="7:9" x14ac:dyDescent="0.25">
      <c r="G42">
        <v>3</v>
      </c>
      <c r="H42" t="s">
        <v>336</v>
      </c>
    </row>
    <row r="43" spans="7:9" x14ac:dyDescent="0.25">
      <c r="H43" s="50" t="s">
        <v>337</v>
      </c>
      <c r="I43" s="45" t="s">
        <v>340</v>
      </c>
    </row>
    <row r="44" spans="7:9" ht="26.4" x14ac:dyDescent="0.25">
      <c r="G44">
        <v>1400</v>
      </c>
      <c r="H44" s="50" t="s">
        <v>339</v>
      </c>
      <c r="I44" s="95" t="s">
        <v>341</v>
      </c>
    </row>
    <row r="45" spans="7:9" x14ac:dyDescent="0.25">
      <c r="H45" s="45" t="s">
        <v>342</v>
      </c>
      <c r="I45" s="45" t="s">
        <v>343</v>
      </c>
    </row>
    <row r="46" spans="7:9" ht="66" x14ac:dyDescent="0.25">
      <c r="H46" s="45" t="s">
        <v>344</v>
      </c>
      <c r="I46" s="95" t="s">
        <v>346</v>
      </c>
    </row>
    <row r="47" spans="7:9" x14ac:dyDescent="0.25">
      <c r="H47" s="45" t="s">
        <v>345</v>
      </c>
    </row>
  </sheetData>
  <mergeCells count="2">
    <mergeCell ref="B1:C1"/>
    <mergeCell ref="G1:K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Academic</vt:lpstr>
      <vt:lpstr>Professional</vt:lpstr>
      <vt:lpstr>Goal</vt:lpstr>
      <vt:lpstr>Assessment</vt:lpstr>
      <vt:lpstr>Goal Fund</vt:lpstr>
      <vt:lpstr>Term Plan </vt:lpstr>
      <vt:lpstr>Apply</vt:lpstr>
      <vt:lpstr>interview</vt:lpstr>
      <vt:lpstr>offr</vt:lpstr>
      <vt:lpstr>Long term connection</vt:lpstr>
      <vt:lpstr>India connection</vt:lpstr>
      <vt:lpstr>Top Consultancy</vt:lpstr>
      <vt:lpstr>GC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2022-05-14T20:37:29Z</dcterms:modified>
</cp:coreProperties>
</file>