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9" i="1"/>
  <c r="N38" i="1"/>
  <c r="N37" i="1"/>
  <c r="N36" i="1"/>
  <c r="N35" i="1"/>
  <c r="N34" i="1"/>
  <c r="N33" i="1"/>
  <c r="N32" i="1"/>
  <c r="N31" i="1"/>
  <c r="K5" i="1"/>
  <c r="K6" i="1" s="1"/>
  <c r="G5" i="1"/>
  <c r="H5" i="1" s="1"/>
  <c r="F5" i="1"/>
  <c r="F6" i="1" s="1"/>
  <c r="C5" i="1"/>
  <c r="D5" i="1" s="1"/>
  <c r="E5" i="1" s="1"/>
  <c r="G31" i="1" s="1"/>
  <c r="H31" i="1" s="1"/>
  <c r="B5" i="1"/>
  <c r="B6" i="1" s="1"/>
  <c r="G4" i="1"/>
  <c r="H4" i="1" s="1"/>
  <c r="D4" i="1"/>
  <c r="E4" i="1" s="1"/>
  <c r="G30" i="1" s="1"/>
  <c r="H30" i="1" s="1"/>
  <c r="C4" i="1"/>
  <c r="C6" i="1" l="1"/>
  <c r="D6" i="1" s="1"/>
  <c r="E6" i="1" s="1"/>
  <c r="G32" i="1" s="1"/>
  <c r="H32" i="1" s="1"/>
  <c r="B7" i="1"/>
  <c r="G6" i="1"/>
  <c r="H6" i="1" s="1"/>
  <c r="F7" i="1"/>
  <c r="K7" i="1"/>
  <c r="K8" i="1" l="1"/>
  <c r="G7" i="1"/>
  <c r="F8" i="1"/>
  <c r="C7" i="1"/>
  <c r="D7" i="1" s="1"/>
  <c r="E7" i="1" s="1"/>
  <c r="G33" i="1" s="1"/>
  <c r="H33" i="1" s="1"/>
  <c r="B8" i="1"/>
  <c r="H7" i="1" l="1"/>
  <c r="B9" i="1"/>
  <c r="C8" i="1"/>
  <c r="D8" i="1" s="1"/>
  <c r="E8" i="1" s="1"/>
  <c r="G34" i="1" s="1"/>
  <c r="H34" i="1" s="1"/>
  <c r="F9" i="1"/>
  <c r="G8" i="1"/>
  <c r="H8" i="1" s="1"/>
  <c r="K9" i="1"/>
  <c r="K10" i="1" l="1"/>
  <c r="F10" i="1"/>
  <c r="G9" i="1"/>
  <c r="H9" i="1" s="1"/>
  <c r="B10" i="1"/>
  <c r="C9" i="1"/>
  <c r="D9" i="1" s="1"/>
  <c r="E9" i="1" s="1"/>
  <c r="G35" i="1" s="1"/>
  <c r="H35" i="1" s="1"/>
  <c r="K11" i="1" l="1"/>
  <c r="B11" i="1"/>
  <c r="C10" i="1"/>
  <c r="D10" i="1" s="1"/>
  <c r="E10" i="1" s="1"/>
  <c r="G36" i="1" s="1"/>
  <c r="H36" i="1" s="1"/>
  <c r="F11" i="1"/>
  <c r="G10" i="1"/>
  <c r="K12" i="1" l="1"/>
  <c r="H10" i="1"/>
  <c r="F12" i="1"/>
  <c r="G11" i="1"/>
  <c r="H11" i="1" s="1"/>
  <c r="B12" i="1"/>
  <c r="C11" i="1"/>
  <c r="D11" i="1" s="1"/>
  <c r="E11" i="1" s="1"/>
  <c r="G37" i="1" s="1"/>
  <c r="H37" i="1" s="1"/>
  <c r="C12" i="1" l="1"/>
  <c r="D12" i="1" s="1"/>
  <c r="E12" i="1" s="1"/>
  <c r="G38" i="1" s="1"/>
  <c r="H38" i="1" s="1"/>
  <c r="B13" i="1"/>
  <c r="G12" i="1"/>
  <c r="H12" i="1" s="1"/>
  <c r="F13" i="1"/>
  <c r="K13" i="1"/>
  <c r="K14" i="1" l="1"/>
  <c r="G13" i="1"/>
  <c r="H13" i="1" s="1"/>
  <c r="F14" i="1"/>
  <c r="C13" i="1"/>
  <c r="D13" i="1" s="1"/>
  <c r="E13" i="1" s="1"/>
  <c r="G39" i="1" s="1"/>
  <c r="H39" i="1" s="1"/>
  <c r="B14" i="1"/>
  <c r="K15" i="1" l="1"/>
  <c r="B15" i="1"/>
  <c r="C15" i="1" s="1"/>
  <c r="D15" i="1" s="1"/>
  <c r="E15" i="1" s="1"/>
  <c r="G41" i="1" s="1"/>
  <c r="C14" i="1"/>
  <c r="D14" i="1" s="1"/>
  <c r="E14" i="1" s="1"/>
  <c r="G40" i="1" s="1"/>
  <c r="H40" i="1" s="1"/>
  <c r="F15" i="1"/>
  <c r="G14" i="1"/>
  <c r="H14" i="1" s="1"/>
  <c r="F16" i="1" l="1"/>
  <c r="G15" i="1"/>
  <c r="H15" i="1" s="1"/>
  <c r="H41" i="1"/>
  <c r="K16" i="1"/>
  <c r="F17" i="1" l="1"/>
  <c r="G16" i="1"/>
  <c r="K17" i="1"/>
  <c r="F18" i="1" l="1"/>
  <c r="G17" i="1"/>
  <c r="H17" i="1" s="1"/>
  <c r="K18" i="1"/>
  <c r="H16" i="1"/>
  <c r="K19" i="1" l="1"/>
  <c r="F19" i="1"/>
  <c r="G18" i="1"/>
  <c r="H18" i="1" l="1"/>
  <c r="G19" i="1"/>
  <c r="H19" i="1" s="1"/>
  <c r="F20" i="1"/>
  <c r="K20" i="1"/>
  <c r="K21" i="1" l="1"/>
  <c r="F21" i="1"/>
  <c r="G20" i="1"/>
  <c r="H20" i="1" s="1"/>
  <c r="F22" i="1" l="1"/>
  <c r="G21" i="1"/>
  <c r="H21" i="1" s="1"/>
  <c r="K22" i="1"/>
  <c r="K23" i="1" l="1"/>
  <c r="F23" i="1"/>
  <c r="G22" i="1"/>
  <c r="H22" i="1" s="1"/>
  <c r="K24" i="1" l="1"/>
  <c r="F24" i="1"/>
  <c r="G23" i="1"/>
  <c r="H23" i="1" s="1"/>
  <c r="F25" i="1" l="1"/>
  <c r="G24" i="1"/>
  <c r="H24" i="1" s="1"/>
  <c r="K25" i="1"/>
  <c r="K26" i="1" l="1"/>
  <c r="G25" i="1"/>
  <c r="H25" i="1" s="1"/>
  <c r="F26" i="1"/>
  <c r="K27" i="1" l="1"/>
  <c r="G26" i="1"/>
  <c r="H26" i="1" s="1"/>
  <c r="F27" i="1"/>
  <c r="K28" i="1" l="1"/>
  <c r="F28" i="1"/>
  <c r="G27" i="1"/>
  <c r="H27" i="1" s="1"/>
  <c r="K29" i="1" l="1"/>
  <c r="F29" i="1"/>
  <c r="G29" i="1" s="1"/>
  <c r="G28" i="1"/>
  <c r="H28" i="1" s="1"/>
  <c r="I23" i="1" l="1"/>
  <c r="H29" i="1"/>
  <c r="I4" i="1"/>
  <c r="K30" i="1"/>
  <c r="I28" i="1"/>
  <c r="I25" i="1"/>
  <c r="I27" i="1"/>
  <c r="J4" i="1" l="1"/>
  <c r="K31" i="1"/>
  <c r="I29" i="1"/>
  <c r="I35" i="1"/>
  <c r="I34" i="1"/>
  <c r="I36" i="1"/>
  <c r="I9" i="1"/>
  <c r="I8" i="1"/>
  <c r="I38" i="1"/>
  <c r="I11" i="1"/>
  <c r="I37" i="1"/>
  <c r="I13" i="1"/>
  <c r="I10" i="1"/>
  <c r="I39" i="1"/>
  <c r="I12" i="1"/>
  <c r="I15" i="1"/>
  <c r="I40" i="1"/>
  <c r="I14" i="1"/>
  <c r="I7" i="1"/>
  <c r="I41" i="1"/>
  <c r="I5" i="1"/>
  <c r="I33" i="1"/>
  <c r="I31" i="1"/>
  <c r="I6" i="1"/>
  <c r="I30" i="1"/>
  <c r="I17" i="1"/>
  <c r="I32" i="1"/>
  <c r="I18" i="1"/>
  <c r="I16" i="1"/>
  <c r="I20" i="1"/>
  <c r="I19" i="1"/>
  <c r="I22" i="1"/>
  <c r="I21" i="1"/>
  <c r="I26" i="1"/>
  <c r="I24" i="1"/>
  <c r="J29" i="1" l="1"/>
  <c r="K32" i="1"/>
  <c r="J31" i="1"/>
  <c r="J27" i="1"/>
  <c r="J25" i="1"/>
  <c r="J23" i="1"/>
  <c r="J21" i="1"/>
  <c r="J19" i="1"/>
  <c r="J17" i="1"/>
  <c r="J15" i="1"/>
  <c r="J13" i="1"/>
  <c r="J11" i="1"/>
  <c r="J9" i="1"/>
  <c r="J7" i="1"/>
  <c r="J6" i="1"/>
  <c r="J30" i="1"/>
  <c r="J28" i="1"/>
  <c r="J26" i="1"/>
  <c r="J24" i="1"/>
  <c r="J22" i="1"/>
  <c r="J20" i="1"/>
  <c r="J18" i="1"/>
  <c r="J16" i="1"/>
  <c r="J14" i="1"/>
  <c r="J12" i="1"/>
  <c r="J10" i="1"/>
  <c r="J8" i="1"/>
  <c r="J5" i="1"/>
  <c r="M4" i="1"/>
  <c r="L4" i="1"/>
  <c r="L5" i="1" l="1"/>
  <c r="M5" i="1"/>
  <c r="L10" i="1"/>
  <c r="M10" i="1"/>
  <c r="M14" i="1"/>
  <c r="L14" i="1"/>
  <c r="L18" i="1"/>
  <c r="M18" i="1"/>
  <c r="L22" i="1"/>
  <c r="M22" i="1"/>
  <c r="M26" i="1"/>
  <c r="L26" i="1"/>
  <c r="M30" i="1"/>
  <c r="L30" i="1"/>
  <c r="M7" i="1"/>
  <c r="L7" i="1"/>
  <c r="L11" i="1"/>
  <c r="M11" i="1"/>
  <c r="L15" i="1"/>
  <c r="M15" i="1"/>
  <c r="M19" i="1"/>
  <c r="L19" i="1"/>
  <c r="L23" i="1"/>
  <c r="M23" i="1"/>
  <c r="M27" i="1"/>
  <c r="L27" i="1"/>
  <c r="K33" i="1"/>
  <c r="J32" i="1"/>
  <c r="M8" i="1"/>
  <c r="L8" i="1"/>
  <c r="M12" i="1"/>
  <c r="L12" i="1"/>
  <c r="L16" i="1"/>
  <c r="M16" i="1"/>
  <c r="M20" i="1"/>
  <c r="L20" i="1"/>
  <c r="L24" i="1"/>
  <c r="M24" i="1"/>
  <c r="L28" i="1"/>
  <c r="M28" i="1"/>
  <c r="M6" i="1"/>
  <c r="L6" i="1"/>
  <c r="L9" i="1"/>
  <c r="M9" i="1"/>
  <c r="M13" i="1"/>
  <c r="L13" i="1"/>
  <c r="L17" i="1"/>
  <c r="M17" i="1"/>
  <c r="M21" i="1"/>
  <c r="L21" i="1"/>
  <c r="M25" i="1"/>
  <c r="L25" i="1"/>
  <c r="M31" i="1"/>
  <c r="L31" i="1"/>
  <c r="L29" i="1"/>
  <c r="M29" i="1"/>
  <c r="L32" i="1" l="1"/>
  <c r="M32" i="1"/>
  <c r="K34" i="1"/>
  <c r="J33" i="1"/>
  <c r="K35" i="1" l="1"/>
  <c r="J34" i="1"/>
  <c r="M33" i="1"/>
  <c r="L33" i="1"/>
  <c r="M34" i="1" l="1"/>
  <c r="L34" i="1"/>
  <c r="K36" i="1"/>
  <c r="J35" i="1"/>
  <c r="L35" i="1" l="1"/>
  <c r="M35" i="1"/>
  <c r="K37" i="1"/>
  <c r="J36" i="1"/>
  <c r="J37" i="1" l="1"/>
  <c r="K38" i="1"/>
  <c r="M36" i="1"/>
  <c r="L36" i="1"/>
  <c r="K39" i="1" l="1"/>
  <c r="J38" i="1"/>
  <c r="L37" i="1"/>
  <c r="M37" i="1"/>
  <c r="L38" i="1" l="1"/>
  <c r="M38" i="1"/>
  <c r="K40" i="1"/>
  <c r="J39" i="1"/>
  <c r="J40" i="1" l="1"/>
  <c r="K41" i="1"/>
  <c r="J41" i="1" s="1"/>
  <c r="M39" i="1"/>
  <c r="L39" i="1"/>
  <c r="L40" i="1" l="1"/>
  <c r="M40" i="1"/>
  <c r="L41" i="1"/>
  <c r="M41" i="1"/>
  <c r="N41" i="1" s="1"/>
  <c r="N40" i="1" l="1"/>
</calcChain>
</file>

<file path=xl/sharedStrings.xml><?xml version="1.0" encoding="utf-8"?>
<sst xmlns="http://schemas.openxmlformats.org/spreadsheetml/2006/main" count="13" uniqueCount="13">
  <si>
    <t>Days Back</t>
  </si>
  <si>
    <t>Holidays</t>
  </si>
  <si>
    <t>Mortgate 1st Day of month</t>
  </si>
  <si>
    <t>Mortgage Due</t>
  </si>
  <si>
    <t>Round back Weekends</t>
  </si>
  <si>
    <t>Date Paid</t>
  </si>
  <si>
    <t>Combined</t>
  </si>
  <si>
    <t>Combined Fraction Offset</t>
  </si>
  <si>
    <t>Rank</t>
  </si>
  <si>
    <t>scratch posn</t>
  </si>
  <si>
    <t>Sorted Row</t>
  </si>
  <si>
    <t>Sorted Date</t>
  </si>
  <si>
    <t>Work Days Before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</si>
</sst>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/>
  </sheetViews>
  <sheetFormatPr defaultRowHeight="15" x14ac:dyDescent="0.25"/>
  <cols>
    <col min="1" max="1" width="10.7109375" bestFit="1" customWidth="1"/>
    <col min="2" max="2" width="12.7109375" customWidth="1"/>
    <col min="3" max="3" width="10.7109375" bestFit="1" customWidth="1"/>
    <col min="4" max="4" width="21.42578125" bestFit="1" customWidth="1"/>
    <col min="5" max="5" width="19" customWidth="1"/>
    <col min="6" max="7" width="10.7109375" bestFit="1" customWidth="1"/>
    <col min="8" max="8" width="12.28515625" customWidth="1"/>
    <col min="10" max="10" width="11.85546875" bestFit="1" customWidth="1"/>
    <col min="12" max="12" width="10.7109375" bestFit="1" customWidth="1"/>
  </cols>
  <sheetData>
    <row r="1" spans="1:14" x14ac:dyDescent="0.25">
      <c r="B1" t="s">
        <v>0</v>
      </c>
      <c r="C1">
        <v>3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12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4" x14ac:dyDescent="0.25">
      <c r="A4" s="1">
        <v>41640</v>
      </c>
      <c r="B4" s="1">
        <v>41640</v>
      </c>
      <c r="C4" s="1">
        <f>DATE(YEAR(B4),MONTH(B4),DAY(B4)+14)</f>
        <v>41654</v>
      </c>
      <c r="D4" s="1">
        <f>WORKDAY(C4+1,-1,$A$4:$A$12)</f>
        <v>41654</v>
      </c>
      <c r="E4" s="1">
        <f>WORKDAY(D4,-$C$1,$A$4:$A$12)</f>
        <v>41649</v>
      </c>
      <c r="F4" s="1">
        <v>41642</v>
      </c>
      <c r="G4" s="1">
        <f>WORKDAY(F4+1,-1,$A$4:$A$12)</f>
        <v>41642</v>
      </c>
      <c r="H4" s="1">
        <f>G4 + 0.000001*ROW()</f>
        <v>41642.000004000001</v>
      </c>
      <c r="I4">
        <f>RANK(G4,$G$4:$G$41,1)</f>
        <v>1</v>
      </c>
      <c r="J4">
        <f>MATCH(K4,$I$4:$I$41,0)</f>
        <v>1</v>
      </c>
      <c r="K4">
        <v>1</v>
      </c>
      <c r="L4" s="1">
        <f>INDEX($G$4:$G$41,J4)</f>
        <v>41642</v>
      </c>
      <c r="M4" t="str">
        <f>IF(J4&gt;26,"Mor","")</f>
        <v/>
      </c>
      <c r="N4" t="str">
        <f t="shared" ref="N4:N30" si="0">IF(AND(M4="",M5="",M6=""),"x","")</f>
        <v/>
      </c>
    </row>
    <row r="5" spans="1:14" x14ac:dyDescent="0.25">
      <c r="A5" s="1">
        <v>41687</v>
      </c>
      <c r="B5" s="1">
        <f>DATE(YEAR(B4),MONTH(B4)+1,DAY(B4))</f>
        <v>41671</v>
      </c>
      <c r="C5" s="1">
        <f t="shared" ref="C5:C15" si="1">DATE(YEAR(B5),MONTH(B5),DAY(B5)+14)</f>
        <v>41685</v>
      </c>
      <c r="D5" s="1">
        <f t="shared" ref="D5:D15" si="2">WORKDAY(C5+1,-1,$A$4:$A$12)</f>
        <v>41684</v>
      </c>
      <c r="E5" s="1">
        <f t="shared" ref="E5:E15" si="3">WORKDAY(D5,-$C$1,$A$4:$A$12)</f>
        <v>41681</v>
      </c>
      <c r="F5" s="1">
        <f>F4+14</f>
        <v>41656</v>
      </c>
      <c r="G5" s="1">
        <f t="shared" ref="G5:G29" si="4">WORKDAY(F5+1,-1,$A$4:$A$12)</f>
        <v>41656</v>
      </c>
      <c r="H5" s="1">
        <f t="shared" ref="H5:H41" si="5">G5 + 0.000001*ROW()</f>
        <v>41656.000005000002</v>
      </c>
      <c r="I5">
        <f t="shared" ref="I5:I41" si="6">RANK(H5,$H$4:$H$41,1)</f>
        <v>3</v>
      </c>
      <c r="J5">
        <f t="shared" ref="J5:J41" si="7">MATCH(K5,$I$4:$I$41,0)</f>
        <v>27</v>
      </c>
      <c r="K5">
        <f>K4+1</f>
        <v>2</v>
      </c>
      <c r="L5" s="1">
        <f t="shared" ref="L5:L41" si="8">INDEX($G$4:$G$41,J5)</f>
        <v>41649</v>
      </c>
      <c r="M5" t="str">
        <f t="shared" ref="M5:M41" si="9">IF(J5&gt;26,"Mor","")</f>
        <v>Mor</v>
      </c>
      <c r="N5" t="str">
        <f t="shared" si="0"/>
        <v/>
      </c>
    </row>
    <row r="6" spans="1:14" x14ac:dyDescent="0.25">
      <c r="A6" s="1">
        <v>41785</v>
      </c>
      <c r="B6" s="1">
        <f t="shared" ref="B6:B15" si="10">DATE(YEAR(B5),MONTH(B5)+1,DAY(B5))</f>
        <v>41699</v>
      </c>
      <c r="C6" s="1">
        <f t="shared" si="1"/>
        <v>41713</v>
      </c>
      <c r="D6" s="1">
        <f t="shared" si="2"/>
        <v>41712</v>
      </c>
      <c r="E6" s="1">
        <f t="shared" si="3"/>
        <v>41709</v>
      </c>
      <c r="F6" s="1">
        <f t="shared" ref="F6:F29" si="11">F5+14</f>
        <v>41670</v>
      </c>
      <c r="G6" s="1">
        <f t="shared" si="4"/>
        <v>41670</v>
      </c>
      <c r="H6" s="1">
        <f t="shared" si="5"/>
        <v>41670.000006000002</v>
      </c>
      <c r="I6">
        <f t="shared" si="6"/>
        <v>4</v>
      </c>
      <c r="J6">
        <f t="shared" si="7"/>
        <v>2</v>
      </c>
      <c r="K6">
        <f t="shared" ref="K6:K41" si="12">K5+1</f>
        <v>3</v>
      </c>
      <c r="L6" s="1">
        <f t="shared" si="8"/>
        <v>41656</v>
      </c>
      <c r="M6" t="str">
        <f t="shared" si="9"/>
        <v/>
      </c>
      <c r="N6" t="str">
        <f t="shared" si="0"/>
        <v/>
      </c>
    </row>
    <row r="7" spans="1:14" x14ac:dyDescent="0.25">
      <c r="A7" s="1">
        <v>41824</v>
      </c>
      <c r="B7" s="1">
        <f t="shared" si="10"/>
        <v>41730</v>
      </c>
      <c r="C7" s="1">
        <f t="shared" si="1"/>
        <v>41744</v>
      </c>
      <c r="D7" s="1">
        <f t="shared" si="2"/>
        <v>41744</v>
      </c>
      <c r="E7" s="1">
        <f t="shared" si="3"/>
        <v>41739</v>
      </c>
      <c r="F7" s="1">
        <f t="shared" si="11"/>
        <v>41684</v>
      </c>
      <c r="G7" s="1">
        <f t="shared" si="4"/>
        <v>41684</v>
      </c>
      <c r="H7" s="1">
        <f t="shared" si="5"/>
        <v>41684.000007000002</v>
      </c>
      <c r="I7">
        <f t="shared" si="6"/>
        <v>6</v>
      </c>
      <c r="J7">
        <f t="shared" si="7"/>
        <v>3</v>
      </c>
      <c r="K7">
        <f t="shared" si="12"/>
        <v>4</v>
      </c>
      <c r="L7" s="1">
        <f t="shared" si="8"/>
        <v>41670</v>
      </c>
      <c r="M7" t="str">
        <f t="shared" si="9"/>
        <v/>
      </c>
      <c r="N7" t="str">
        <f t="shared" si="0"/>
        <v/>
      </c>
    </row>
    <row r="8" spans="1:14" x14ac:dyDescent="0.25">
      <c r="A8" s="1">
        <v>41883</v>
      </c>
      <c r="B8" s="1">
        <f t="shared" si="10"/>
        <v>41760</v>
      </c>
      <c r="C8" s="1">
        <f t="shared" si="1"/>
        <v>41774</v>
      </c>
      <c r="D8" s="1">
        <f t="shared" si="2"/>
        <v>41774</v>
      </c>
      <c r="E8" s="1">
        <f t="shared" si="3"/>
        <v>41771</v>
      </c>
      <c r="F8" s="1">
        <f t="shared" si="11"/>
        <v>41698</v>
      </c>
      <c r="G8" s="1">
        <f t="shared" si="4"/>
        <v>41698</v>
      </c>
      <c r="H8" s="1">
        <f t="shared" si="5"/>
        <v>41698.000008000003</v>
      </c>
      <c r="I8">
        <f t="shared" si="6"/>
        <v>7</v>
      </c>
      <c r="J8">
        <f t="shared" si="7"/>
        <v>28</v>
      </c>
      <c r="K8">
        <f t="shared" si="12"/>
        <v>5</v>
      </c>
      <c r="L8" s="1">
        <f t="shared" si="8"/>
        <v>41681</v>
      </c>
      <c r="M8" t="str">
        <f t="shared" si="9"/>
        <v>Mor</v>
      </c>
      <c r="N8" t="str">
        <f t="shared" si="0"/>
        <v/>
      </c>
    </row>
    <row r="9" spans="1:14" x14ac:dyDescent="0.25">
      <c r="A9" s="1">
        <v>41970</v>
      </c>
      <c r="B9" s="1">
        <f t="shared" si="10"/>
        <v>41791</v>
      </c>
      <c r="C9" s="1">
        <f t="shared" si="1"/>
        <v>41805</v>
      </c>
      <c r="D9" s="1">
        <f t="shared" si="2"/>
        <v>41803</v>
      </c>
      <c r="E9" s="1">
        <f t="shared" si="3"/>
        <v>41800</v>
      </c>
      <c r="F9" s="1">
        <f t="shared" si="11"/>
        <v>41712</v>
      </c>
      <c r="G9" s="1">
        <f t="shared" si="4"/>
        <v>41712</v>
      </c>
      <c r="H9" s="1">
        <f t="shared" si="5"/>
        <v>41712.000009000003</v>
      </c>
      <c r="I9">
        <f t="shared" si="6"/>
        <v>9</v>
      </c>
      <c r="J9">
        <f t="shared" si="7"/>
        <v>4</v>
      </c>
      <c r="K9">
        <f t="shared" si="12"/>
        <v>6</v>
      </c>
      <c r="L9" s="1">
        <f t="shared" si="8"/>
        <v>41684</v>
      </c>
      <c r="M9" t="str">
        <f t="shared" si="9"/>
        <v/>
      </c>
      <c r="N9" t="str">
        <f t="shared" si="0"/>
        <v/>
      </c>
    </row>
    <row r="10" spans="1:14" x14ac:dyDescent="0.25">
      <c r="A10" s="1">
        <v>41971</v>
      </c>
      <c r="B10" s="1">
        <f t="shared" si="10"/>
        <v>41821</v>
      </c>
      <c r="C10" s="1">
        <f t="shared" si="1"/>
        <v>41835</v>
      </c>
      <c r="D10" s="1">
        <f t="shared" si="2"/>
        <v>41835</v>
      </c>
      <c r="E10" s="1">
        <f t="shared" si="3"/>
        <v>41830</v>
      </c>
      <c r="F10" s="1">
        <f t="shared" si="11"/>
        <v>41726</v>
      </c>
      <c r="G10" s="1">
        <f t="shared" si="4"/>
        <v>41726</v>
      </c>
      <c r="H10" s="1">
        <f t="shared" si="5"/>
        <v>41726.000010000003</v>
      </c>
      <c r="I10">
        <f t="shared" si="6"/>
        <v>10</v>
      </c>
      <c r="J10">
        <f t="shared" si="7"/>
        <v>5</v>
      </c>
      <c r="K10">
        <f t="shared" si="12"/>
        <v>7</v>
      </c>
      <c r="L10" s="1">
        <f t="shared" si="8"/>
        <v>41698</v>
      </c>
      <c r="M10" t="str">
        <f t="shared" si="9"/>
        <v/>
      </c>
      <c r="N10" t="str">
        <f t="shared" si="0"/>
        <v/>
      </c>
    </row>
    <row r="11" spans="1:14" x14ac:dyDescent="0.25">
      <c r="A11" s="1">
        <v>41998</v>
      </c>
      <c r="B11" s="1">
        <f t="shared" si="10"/>
        <v>41852</v>
      </c>
      <c r="C11" s="1">
        <f t="shared" si="1"/>
        <v>41866</v>
      </c>
      <c r="D11" s="1">
        <f t="shared" si="2"/>
        <v>41866</v>
      </c>
      <c r="E11" s="1">
        <f t="shared" si="3"/>
        <v>41863</v>
      </c>
      <c r="F11" s="1">
        <f t="shared" si="11"/>
        <v>41740</v>
      </c>
      <c r="G11" s="1">
        <f t="shared" si="4"/>
        <v>41740</v>
      </c>
      <c r="H11" s="1">
        <f t="shared" si="5"/>
        <v>41740.000010999996</v>
      </c>
      <c r="I11">
        <f t="shared" si="6"/>
        <v>12</v>
      </c>
      <c r="J11">
        <f t="shared" si="7"/>
        <v>29</v>
      </c>
      <c r="K11">
        <f t="shared" si="12"/>
        <v>8</v>
      </c>
      <c r="L11" s="1">
        <f t="shared" si="8"/>
        <v>41709</v>
      </c>
      <c r="M11" t="str">
        <f t="shared" si="9"/>
        <v>Mor</v>
      </c>
      <c r="N11" t="str">
        <f t="shared" si="0"/>
        <v/>
      </c>
    </row>
    <row r="12" spans="1:14" x14ac:dyDescent="0.25">
      <c r="A12" s="1">
        <v>41999</v>
      </c>
      <c r="B12" s="1">
        <f t="shared" si="10"/>
        <v>41883</v>
      </c>
      <c r="C12" s="1">
        <f t="shared" si="1"/>
        <v>41897</v>
      </c>
      <c r="D12" s="1">
        <f t="shared" si="2"/>
        <v>41897</v>
      </c>
      <c r="E12" s="1">
        <f t="shared" si="3"/>
        <v>41892</v>
      </c>
      <c r="F12" s="1">
        <f t="shared" si="11"/>
        <v>41754</v>
      </c>
      <c r="G12" s="1">
        <f t="shared" si="4"/>
        <v>41754</v>
      </c>
      <c r="H12" s="1">
        <f t="shared" si="5"/>
        <v>41754.000011999997</v>
      </c>
      <c r="I12">
        <f t="shared" si="6"/>
        <v>13</v>
      </c>
      <c r="J12">
        <f t="shared" si="7"/>
        <v>6</v>
      </c>
      <c r="K12">
        <f t="shared" si="12"/>
        <v>9</v>
      </c>
      <c r="L12" s="1">
        <f t="shared" si="8"/>
        <v>41712</v>
      </c>
      <c r="M12" t="str">
        <f t="shared" si="9"/>
        <v/>
      </c>
      <c r="N12" t="str">
        <f t="shared" si="0"/>
        <v/>
      </c>
    </row>
    <row r="13" spans="1:14" x14ac:dyDescent="0.25">
      <c r="B13" s="1">
        <f t="shared" si="10"/>
        <v>41913</v>
      </c>
      <c r="C13" s="1">
        <f t="shared" si="1"/>
        <v>41927</v>
      </c>
      <c r="D13" s="1">
        <f t="shared" si="2"/>
        <v>41927</v>
      </c>
      <c r="E13" s="1">
        <f t="shared" si="3"/>
        <v>41922</v>
      </c>
      <c r="F13" s="1">
        <f t="shared" si="11"/>
        <v>41768</v>
      </c>
      <c r="G13" s="1">
        <f t="shared" si="4"/>
        <v>41768</v>
      </c>
      <c r="H13" s="1">
        <f t="shared" si="5"/>
        <v>41768.000012999997</v>
      </c>
      <c r="I13">
        <f t="shared" si="6"/>
        <v>14</v>
      </c>
      <c r="J13">
        <f t="shared" si="7"/>
        <v>7</v>
      </c>
      <c r="K13">
        <f t="shared" si="12"/>
        <v>10</v>
      </c>
      <c r="L13" s="1">
        <f t="shared" si="8"/>
        <v>41726</v>
      </c>
      <c r="M13" t="str">
        <f t="shared" si="9"/>
        <v/>
      </c>
      <c r="N13" t="str">
        <f t="shared" si="0"/>
        <v/>
      </c>
    </row>
    <row r="14" spans="1:14" x14ac:dyDescent="0.25">
      <c r="B14" s="1">
        <f t="shared" si="10"/>
        <v>41944</v>
      </c>
      <c r="C14" s="1">
        <f t="shared" si="1"/>
        <v>41958</v>
      </c>
      <c r="D14" s="1">
        <f t="shared" si="2"/>
        <v>41957</v>
      </c>
      <c r="E14" s="1">
        <f t="shared" si="3"/>
        <v>41954</v>
      </c>
      <c r="F14" s="1">
        <f t="shared" si="11"/>
        <v>41782</v>
      </c>
      <c r="G14" s="1">
        <f t="shared" si="4"/>
        <v>41782</v>
      </c>
      <c r="H14" s="1">
        <f t="shared" si="5"/>
        <v>41782.000013999997</v>
      </c>
      <c r="I14">
        <f t="shared" si="6"/>
        <v>16</v>
      </c>
      <c r="J14">
        <f t="shared" si="7"/>
        <v>30</v>
      </c>
      <c r="K14">
        <f t="shared" si="12"/>
        <v>11</v>
      </c>
      <c r="L14" s="1">
        <f t="shared" si="8"/>
        <v>41739</v>
      </c>
      <c r="M14" t="str">
        <f t="shared" si="9"/>
        <v>Mor</v>
      </c>
      <c r="N14" t="str">
        <f t="shared" si="0"/>
        <v/>
      </c>
    </row>
    <row r="15" spans="1:14" x14ac:dyDescent="0.25">
      <c r="B15" s="1">
        <f t="shared" si="10"/>
        <v>41974</v>
      </c>
      <c r="C15" s="1">
        <f t="shared" si="1"/>
        <v>41988</v>
      </c>
      <c r="D15" s="1">
        <f t="shared" si="2"/>
        <v>41988</v>
      </c>
      <c r="E15" s="1">
        <f t="shared" si="3"/>
        <v>41983</v>
      </c>
      <c r="F15" s="1">
        <f t="shared" si="11"/>
        <v>41796</v>
      </c>
      <c r="G15" s="1">
        <f t="shared" si="4"/>
        <v>41796</v>
      </c>
      <c r="H15" s="1">
        <f t="shared" si="5"/>
        <v>41796.000014999998</v>
      </c>
      <c r="I15">
        <f t="shared" si="6"/>
        <v>17</v>
      </c>
      <c r="J15">
        <f t="shared" si="7"/>
        <v>8</v>
      </c>
      <c r="K15">
        <f t="shared" si="12"/>
        <v>12</v>
      </c>
      <c r="L15" s="1">
        <f t="shared" si="8"/>
        <v>41740</v>
      </c>
      <c r="M15" t="str">
        <f t="shared" si="9"/>
        <v/>
      </c>
      <c r="N15" t="str">
        <f t="shared" si="0"/>
        <v>x</v>
      </c>
    </row>
    <row r="16" spans="1:14" x14ac:dyDescent="0.25">
      <c r="B16" s="1"/>
      <c r="F16" s="1">
        <f t="shared" si="11"/>
        <v>41810</v>
      </c>
      <c r="G16" s="1">
        <f t="shared" si="4"/>
        <v>41810</v>
      </c>
      <c r="H16" s="1">
        <f t="shared" si="5"/>
        <v>41810.000015999998</v>
      </c>
      <c r="I16">
        <f t="shared" si="6"/>
        <v>19</v>
      </c>
      <c r="J16">
        <f t="shared" si="7"/>
        <v>9</v>
      </c>
      <c r="K16">
        <f t="shared" si="12"/>
        <v>13</v>
      </c>
      <c r="L16" s="1">
        <f t="shared" si="8"/>
        <v>41754</v>
      </c>
      <c r="M16" t="str">
        <f t="shared" si="9"/>
        <v/>
      </c>
      <c r="N16" t="str">
        <f t="shared" si="0"/>
        <v/>
      </c>
    </row>
    <row r="17" spans="2:14" x14ac:dyDescent="0.25">
      <c r="B17" s="1"/>
      <c r="F17" s="1">
        <f t="shared" si="11"/>
        <v>41824</v>
      </c>
      <c r="G17" s="1">
        <f t="shared" si="4"/>
        <v>41823</v>
      </c>
      <c r="H17" s="1">
        <f t="shared" si="5"/>
        <v>41823.000016999998</v>
      </c>
      <c r="I17">
        <f t="shared" si="6"/>
        <v>20</v>
      </c>
      <c r="J17">
        <f t="shared" si="7"/>
        <v>10</v>
      </c>
      <c r="K17">
        <f t="shared" si="12"/>
        <v>14</v>
      </c>
      <c r="L17" s="1">
        <f t="shared" si="8"/>
        <v>41768</v>
      </c>
      <c r="M17" t="str">
        <f t="shared" si="9"/>
        <v/>
      </c>
      <c r="N17" t="str">
        <f t="shared" si="0"/>
        <v/>
      </c>
    </row>
    <row r="18" spans="2:14" x14ac:dyDescent="0.25">
      <c r="F18" s="1">
        <f t="shared" si="11"/>
        <v>41838</v>
      </c>
      <c r="G18" s="1">
        <f t="shared" si="4"/>
        <v>41838</v>
      </c>
      <c r="H18" s="1">
        <f t="shared" si="5"/>
        <v>41838.000017999999</v>
      </c>
      <c r="I18">
        <f t="shared" si="6"/>
        <v>22</v>
      </c>
      <c r="J18">
        <f t="shared" si="7"/>
        <v>31</v>
      </c>
      <c r="K18">
        <f t="shared" si="12"/>
        <v>15</v>
      </c>
      <c r="L18" s="1">
        <f t="shared" si="8"/>
        <v>41771</v>
      </c>
      <c r="M18" t="str">
        <f t="shared" si="9"/>
        <v>Mor</v>
      </c>
      <c r="N18" t="str">
        <f t="shared" si="0"/>
        <v/>
      </c>
    </row>
    <row r="19" spans="2:14" x14ac:dyDescent="0.25">
      <c r="F19" s="1">
        <f t="shared" si="11"/>
        <v>41852</v>
      </c>
      <c r="G19" s="1">
        <f t="shared" si="4"/>
        <v>41852</v>
      </c>
      <c r="H19" s="1">
        <f t="shared" si="5"/>
        <v>41852.000018999999</v>
      </c>
      <c r="I19">
        <f t="shared" si="6"/>
        <v>23</v>
      </c>
      <c r="J19">
        <f t="shared" si="7"/>
        <v>11</v>
      </c>
      <c r="K19">
        <f t="shared" si="12"/>
        <v>16</v>
      </c>
      <c r="L19" s="1">
        <f t="shared" si="8"/>
        <v>41782</v>
      </c>
      <c r="M19" t="str">
        <f t="shared" si="9"/>
        <v/>
      </c>
      <c r="N19" t="str">
        <f t="shared" si="0"/>
        <v/>
      </c>
    </row>
    <row r="20" spans="2:14" x14ac:dyDescent="0.25">
      <c r="F20" s="1">
        <f t="shared" si="11"/>
        <v>41866</v>
      </c>
      <c r="G20" s="1">
        <f t="shared" si="4"/>
        <v>41866</v>
      </c>
      <c r="H20" s="1">
        <f t="shared" si="5"/>
        <v>41866.000019999999</v>
      </c>
      <c r="I20">
        <f t="shared" si="6"/>
        <v>25</v>
      </c>
      <c r="J20">
        <f t="shared" si="7"/>
        <v>12</v>
      </c>
      <c r="K20">
        <f t="shared" si="12"/>
        <v>17</v>
      </c>
      <c r="L20" s="1">
        <f t="shared" si="8"/>
        <v>41796</v>
      </c>
      <c r="M20" t="str">
        <f t="shared" si="9"/>
        <v/>
      </c>
      <c r="N20" t="str">
        <f t="shared" si="0"/>
        <v/>
      </c>
    </row>
    <row r="21" spans="2:14" x14ac:dyDescent="0.25">
      <c r="F21" s="1">
        <f t="shared" si="11"/>
        <v>41880</v>
      </c>
      <c r="G21" s="1">
        <f t="shared" si="4"/>
        <v>41880</v>
      </c>
      <c r="H21" s="1">
        <f t="shared" si="5"/>
        <v>41880.000021</v>
      </c>
      <c r="I21">
        <f t="shared" si="6"/>
        <v>26</v>
      </c>
      <c r="J21">
        <f t="shared" si="7"/>
        <v>32</v>
      </c>
      <c r="K21">
        <f t="shared" si="12"/>
        <v>18</v>
      </c>
      <c r="L21" s="1">
        <f t="shared" si="8"/>
        <v>41800</v>
      </c>
      <c r="M21" t="str">
        <f t="shared" si="9"/>
        <v>Mor</v>
      </c>
      <c r="N21" t="str">
        <f t="shared" si="0"/>
        <v/>
      </c>
    </row>
    <row r="22" spans="2:14" x14ac:dyDescent="0.25">
      <c r="F22" s="1">
        <f t="shared" si="11"/>
        <v>41894</v>
      </c>
      <c r="G22" s="1">
        <f t="shared" si="4"/>
        <v>41894</v>
      </c>
      <c r="H22" s="1">
        <f t="shared" si="5"/>
        <v>41894.000022</v>
      </c>
      <c r="I22">
        <f t="shared" si="6"/>
        <v>28</v>
      </c>
      <c r="J22">
        <f t="shared" si="7"/>
        <v>13</v>
      </c>
      <c r="K22">
        <f t="shared" si="12"/>
        <v>19</v>
      </c>
      <c r="L22" s="1">
        <f t="shared" si="8"/>
        <v>41810</v>
      </c>
      <c r="M22" t="str">
        <f t="shared" si="9"/>
        <v/>
      </c>
      <c r="N22" t="str">
        <f t="shared" si="0"/>
        <v/>
      </c>
    </row>
    <row r="23" spans="2:14" x14ac:dyDescent="0.25">
      <c r="F23" s="1">
        <f t="shared" si="11"/>
        <v>41908</v>
      </c>
      <c r="G23" s="1">
        <f t="shared" si="4"/>
        <v>41908</v>
      </c>
      <c r="H23" s="1">
        <f t="shared" si="5"/>
        <v>41908.000023000001</v>
      </c>
      <c r="I23">
        <f t="shared" si="6"/>
        <v>29</v>
      </c>
      <c r="J23">
        <f t="shared" si="7"/>
        <v>14</v>
      </c>
      <c r="K23">
        <f t="shared" si="12"/>
        <v>20</v>
      </c>
      <c r="L23" s="1">
        <f t="shared" si="8"/>
        <v>41823</v>
      </c>
      <c r="M23" t="str">
        <f t="shared" si="9"/>
        <v/>
      </c>
      <c r="N23" t="str">
        <f t="shared" si="0"/>
        <v/>
      </c>
    </row>
    <row r="24" spans="2:14" x14ac:dyDescent="0.25">
      <c r="F24" s="1">
        <f t="shared" si="11"/>
        <v>41922</v>
      </c>
      <c r="G24" s="1">
        <f t="shared" si="4"/>
        <v>41922</v>
      </c>
      <c r="H24" s="1">
        <f t="shared" si="5"/>
        <v>41922.000024000001</v>
      </c>
      <c r="I24">
        <f t="shared" si="6"/>
        <v>30</v>
      </c>
      <c r="J24">
        <f t="shared" si="7"/>
        <v>33</v>
      </c>
      <c r="K24">
        <f t="shared" si="12"/>
        <v>21</v>
      </c>
      <c r="L24" s="1">
        <f t="shared" si="8"/>
        <v>41830</v>
      </c>
      <c r="M24" t="str">
        <f t="shared" si="9"/>
        <v>Mor</v>
      </c>
      <c r="N24" t="str">
        <f t="shared" si="0"/>
        <v/>
      </c>
    </row>
    <row r="25" spans="2:14" x14ac:dyDescent="0.25">
      <c r="F25" s="1">
        <f t="shared" si="11"/>
        <v>41936</v>
      </c>
      <c r="G25" s="1">
        <f t="shared" si="4"/>
        <v>41936</v>
      </c>
      <c r="H25" s="1">
        <f t="shared" si="5"/>
        <v>41936.000025000001</v>
      </c>
      <c r="I25">
        <f t="shared" si="6"/>
        <v>32</v>
      </c>
      <c r="J25">
        <f t="shared" si="7"/>
        <v>15</v>
      </c>
      <c r="K25">
        <f t="shared" si="12"/>
        <v>22</v>
      </c>
      <c r="L25" s="1">
        <f t="shared" si="8"/>
        <v>41838</v>
      </c>
      <c r="M25" t="str">
        <f t="shared" si="9"/>
        <v/>
      </c>
      <c r="N25" t="str">
        <f t="shared" si="0"/>
        <v/>
      </c>
    </row>
    <row r="26" spans="2:14" x14ac:dyDescent="0.25">
      <c r="F26" s="1">
        <f t="shared" si="11"/>
        <v>41950</v>
      </c>
      <c r="G26" s="1">
        <f t="shared" si="4"/>
        <v>41950</v>
      </c>
      <c r="H26" s="1">
        <f t="shared" si="5"/>
        <v>41950.000026000002</v>
      </c>
      <c r="I26">
        <f t="shared" si="6"/>
        <v>33</v>
      </c>
      <c r="J26">
        <f t="shared" si="7"/>
        <v>16</v>
      </c>
      <c r="K26">
        <f t="shared" si="12"/>
        <v>23</v>
      </c>
      <c r="L26" s="1">
        <f t="shared" si="8"/>
        <v>41852</v>
      </c>
      <c r="M26" t="str">
        <f t="shared" si="9"/>
        <v/>
      </c>
      <c r="N26" t="str">
        <f t="shared" si="0"/>
        <v/>
      </c>
    </row>
    <row r="27" spans="2:14" x14ac:dyDescent="0.25">
      <c r="F27" s="1">
        <f t="shared" si="11"/>
        <v>41964</v>
      </c>
      <c r="G27" s="1">
        <f t="shared" si="4"/>
        <v>41964</v>
      </c>
      <c r="H27" s="1">
        <f t="shared" si="5"/>
        <v>41964.000027000002</v>
      </c>
      <c r="I27">
        <f t="shared" si="6"/>
        <v>35</v>
      </c>
      <c r="J27">
        <f t="shared" si="7"/>
        <v>34</v>
      </c>
      <c r="K27">
        <f t="shared" si="12"/>
        <v>24</v>
      </c>
      <c r="L27" s="1">
        <f t="shared" si="8"/>
        <v>41863</v>
      </c>
      <c r="M27" t="str">
        <f t="shared" si="9"/>
        <v>Mor</v>
      </c>
      <c r="N27" t="str">
        <f t="shared" si="0"/>
        <v/>
      </c>
    </row>
    <row r="28" spans="2:14" x14ac:dyDescent="0.25">
      <c r="F28" s="1">
        <f t="shared" si="11"/>
        <v>41978</v>
      </c>
      <c r="G28" s="1">
        <f t="shared" si="4"/>
        <v>41978</v>
      </c>
      <c r="H28" s="1">
        <f t="shared" si="5"/>
        <v>41978.000028000002</v>
      </c>
      <c r="I28">
        <f t="shared" si="6"/>
        <v>36</v>
      </c>
      <c r="J28">
        <f t="shared" si="7"/>
        <v>17</v>
      </c>
      <c r="K28">
        <f t="shared" si="12"/>
        <v>25</v>
      </c>
      <c r="L28" s="1">
        <f t="shared" si="8"/>
        <v>41866</v>
      </c>
      <c r="M28" t="str">
        <f t="shared" si="9"/>
        <v/>
      </c>
      <c r="N28" t="str">
        <f t="shared" si="0"/>
        <v/>
      </c>
    </row>
    <row r="29" spans="2:14" x14ac:dyDescent="0.25">
      <c r="F29" s="1">
        <f t="shared" si="11"/>
        <v>41992</v>
      </c>
      <c r="G29" s="1">
        <f t="shared" si="4"/>
        <v>41992</v>
      </c>
      <c r="H29" s="1">
        <f t="shared" si="5"/>
        <v>41992.000029000003</v>
      </c>
      <c r="I29">
        <f t="shared" si="6"/>
        <v>38</v>
      </c>
      <c r="J29">
        <f t="shared" si="7"/>
        <v>18</v>
      </c>
      <c r="K29">
        <f t="shared" si="12"/>
        <v>26</v>
      </c>
      <c r="L29" s="1">
        <f t="shared" si="8"/>
        <v>41880</v>
      </c>
      <c r="M29" t="str">
        <f t="shared" si="9"/>
        <v/>
      </c>
      <c r="N29" t="str">
        <f t="shared" si="0"/>
        <v/>
      </c>
    </row>
    <row r="30" spans="2:14" x14ac:dyDescent="0.25">
      <c r="G30" s="1">
        <f>E4</f>
        <v>41649</v>
      </c>
      <c r="H30" s="1">
        <f t="shared" si="5"/>
        <v>41649.000030000003</v>
      </c>
      <c r="I30">
        <f t="shared" si="6"/>
        <v>2</v>
      </c>
      <c r="J30">
        <f t="shared" si="7"/>
        <v>35</v>
      </c>
      <c r="K30">
        <f t="shared" si="12"/>
        <v>27</v>
      </c>
      <c r="L30" s="1">
        <f t="shared" si="8"/>
        <v>41892</v>
      </c>
      <c r="M30" t="str">
        <f t="shared" si="9"/>
        <v>Mor</v>
      </c>
      <c r="N30" t="str">
        <f t="shared" si="0"/>
        <v/>
      </c>
    </row>
    <row r="31" spans="2:14" x14ac:dyDescent="0.25">
      <c r="G31" s="1">
        <f t="shared" ref="G31:G41" si="13">E5</f>
        <v>41681</v>
      </c>
      <c r="H31" s="1">
        <f t="shared" si="5"/>
        <v>41681.000031000003</v>
      </c>
      <c r="I31">
        <f t="shared" si="6"/>
        <v>5</v>
      </c>
      <c r="J31">
        <f t="shared" si="7"/>
        <v>19</v>
      </c>
      <c r="K31">
        <f t="shared" si="12"/>
        <v>28</v>
      </c>
      <c r="L31" s="1">
        <f t="shared" si="8"/>
        <v>41894</v>
      </c>
      <c r="M31" t="str">
        <f t="shared" si="9"/>
        <v/>
      </c>
      <c r="N31" t="str">
        <f t="shared" ref="N21:N41" si="14">IF(AND(M31="",M32="",M33=""),"x","")</f>
        <v>x</v>
      </c>
    </row>
    <row r="32" spans="2:14" x14ac:dyDescent="0.25">
      <c r="G32" s="1">
        <f t="shared" si="13"/>
        <v>41709</v>
      </c>
      <c r="H32" s="1">
        <f t="shared" si="5"/>
        <v>41709.000032000004</v>
      </c>
      <c r="I32">
        <f t="shared" si="6"/>
        <v>8</v>
      </c>
      <c r="J32">
        <f t="shared" si="7"/>
        <v>20</v>
      </c>
      <c r="K32">
        <f t="shared" si="12"/>
        <v>29</v>
      </c>
      <c r="L32" s="1">
        <f t="shared" si="8"/>
        <v>41908</v>
      </c>
      <c r="M32" t="str">
        <f t="shared" si="9"/>
        <v/>
      </c>
      <c r="N32" t="str">
        <f t="shared" si="14"/>
        <v/>
      </c>
    </row>
    <row r="33" spans="7:14" x14ac:dyDescent="0.25">
      <c r="G33" s="1">
        <f t="shared" si="13"/>
        <v>41739</v>
      </c>
      <c r="H33" s="1">
        <f t="shared" si="5"/>
        <v>41739.000032999997</v>
      </c>
      <c r="I33">
        <f t="shared" si="6"/>
        <v>11</v>
      </c>
      <c r="J33">
        <f t="shared" si="7"/>
        <v>21</v>
      </c>
      <c r="K33">
        <f t="shared" si="12"/>
        <v>30</v>
      </c>
      <c r="L33" s="1">
        <f t="shared" si="8"/>
        <v>41922</v>
      </c>
      <c r="M33" t="str">
        <f t="shared" si="9"/>
        <v/>
      </c>
      <c r="N33" t="str">
        <f t="shared" si="14"/>
        <v/>
      </c>
    </row>
    <row r="34" spans="7:14" x14ac:dyDescent="0.25">
      <c r="G34" s="1">
        <f t="shared" si="13"/>
        <v>41771</v>
      </c>
      <c r="H34" s="1">
        <f t="shared" si="5"/>
        <v>41771.000033999997</v>
      </c>
      <c r="I34">
        <f t="shared" si="6"/>
        <v>15</v>
      </c>
      <c r="J34">
        <f t="shared" si="7"/>
        <v>36</v>
      </c>
      <c r="K34">
        <f t="shared" si="12"/>
        <v>31</v>
      </c>
      <c r="L34" s="1">
        <f t="shared" si="8"/>
        <v>41922</v>
      </c>
      <c r="M34" t="str">
        <f t="shared" si="9"/>
        <v>Mor</v>
      </c>
      <c r="N34" t="str">
        <f t="shared" si="14"/>
        <v/>
      </c>
    </row>
    <row r="35" spans="7:14" x14ac:dyDescent="0.25">
      <c r="G35" s="1">
        <f t="shared" si="13"/>
        <v>41800</v>
      </c>
      <c r="H35" s="1">
        <f t="shared" si="5"/>
        <v>41800.000034999997</v>
      </c>
      <c r="I35">
        <f t="shared" si="6"/>
        <v>18</v>
      </c>
      <c r="J35">
        <f t="shared" si="7"/>
        <v>22</v>
      </c>
      <c r="K35">
        <f t="shared" si="12"/>
        <v>32</v>
      </c>
      <c r="L35" s="1">
        <f t="shared" si="8"/>
        <v>41936</v>
      </c>
      <c r="M35" t="str">
        <f t="shared" si="9"/>
        <v/>
      </c>
      <c r="N35" t="str">
        <f t="shared" si="14"/>
        <v/>
      </c>
    </row>
    <row r="36" spans="7:14" x14ac:dyDescent="0.25">
      <c r="G36" s="1">
        <f t="shared" si="13"/>
        <v>41830</v>
      </c>
      <c r="H36" s="1">
        <f t="shared" si="5"/>
        <v>41830.000035999998</v>
      </c>
      <c r="I36">
        <f t="shared" si="6"/>
        <v>21</v>
      </c>
      <c r="J36">
        <f t="shared" si="7"/>
        <v>23</v>
      </c>
      <c r="K36">
        <f t="shared" si="12"/>
        <v>33</v>
      </c>
      <c r="L36" s="1">
        <f t="shared" si="8"/>
        <v>41950</v>
      </c>
      <c r="M36" t="str">
        <f t="shared" si="9"/>
        <v/>
      </c>
      <c r="N36" t="str">
        <f t="shared" si="14"/>
        <v/>
      </c>
    </row>
    <row r="37" spans="7:14" x14ac:dyDescent="0.25">
      <c r="G37" s="1">
        <f t="shared" si="13"/>
        <v>41863</v>
      </c>
      <c r="H37" s="1">
        <f t="shared" si="5"/>
        <v>41863.000036999998</v>
      </c>
      <c r="I37">
        <f t="shared" si="6"/>
        <v>24</v>
      </c>
      <c r="J37">
        <f t="shared" si="7"/>
        <v>37</v>
      </c>
      <c r="K37">
        <f t="shared" si="12"/>
        <v>34</v>
      </c>
      <c r="L37" s="1">
        <f t="shared" si="8"/>
        <v>41954</v>
      </c>
      <c r="M37" t="str">
        <f t="shared" si="9"/>
        <v>Mor</v>
      </c>
      <c r="N37" t="str">
        <f t="shared" si="14"/>
        <v/>
      </c>
    </row>
    <row r="38" spans="7:14" x14ac:dyDescent="0.25">
      <c r="G38" s="1">
        <f t="shared" si="13"/>
        <v>41892</v>
      </c>
      <c r="H38" s="1">
        <f t="shared" si="5"/>
        <v>41892.000037999998</v>
      </c>
      <c r="I38">
        <f t="shared" si="6"/>
        <v>27</v>
      </c>
      <c r="J38">
        <f t="shared" si="7"/>
        <v>24</v>
      </c>
      <c r="K38">
        <f t="shared" si="12"/>
        <v>35</v>
      </c>
      <c r="L38" s="1">
        <f t="shared" si="8"/>
        <v>41964</v>
      </c>
      <c r="M38" t="str">
        <f t="shared" si="9"/>
        <v/>
      </c>
      <c r="N38" t="str">
        <f t="shared" si="14"/>
        <v/>
      </c>
    </row>
    <row r="39" spans="7:14" x14ac:dyDescent="0.25">
      <c r="G39" s="1">
        <f t="shared" si="13"/>
        <v>41922</v>
      </c>
      <c r="H39" s="1">
        <f t="shared" si="5"/>
        <v>41922.000038999999</v>
      </c>
      <c r="I39">
        <f t="shared" si="6"/>
        <v>31</v>
      </c>
      <c r="J39">
        <f t="shared" si="7"/>
        <v>25</v>
      </c>
      <c r="K39">
        <f t="shared" si="12"/>
        <v>36</v>
      </c>
      <c r="L39" s="1">
        <f t="shared" si="8"/>
        <v>41978</v>
      </c>
      <c r="M39" t="str">
        <f t="shared" si="9"/>
        <v/>
      </c>
      <c r="N39" t="str">
        <f t="shared" si="14"/>
        <v/>
      </c>
    </row>
    <row r="40" spans="7:14" x14ac:dyDescent="0.25">
      <c r="G40" s="1">
        <f t="shared" si="13"/>
        <v>41954</v>
      </c>
      <c r="H40" s="1">
        <f t="shared" si="5"/>
        <v>41954.000039999999</v>
      </c>
      <c r="I40">
        <f t="shared" si="6"/>
        <v>34</v>
      </c>
      <c r="J40">
        <f t="shared" si="7"/>
        <v>38</v>
      </c>
      <c r="K40">
        <f t="shared" si="12"/>
        <v>37</v>
      </c>
      <c r="L40" s="1">
        <f t="shared" si="8"/>
        <v>41983</v>
      </c>
      <c r="M40" t="str">
        <f t="shared" si="9"/>
        <v>Mor</v>
      </c>
      <c r="N40" t="str">
        <f t="shared" si="14"/>
        <v/>
      </c>
    </row>
    <row r="41" spans="7:14" x14ac:dyDescent="0.25">
      <c r="G41" s="1">
        <f t="shared" si="13"/>
        <v>41983</v>
      </c>
      <c r="H41" s="1">
        <f t="shared" si="5"/>
        <v>41983.000040999999</v>
      </c>
      <c r="I41">
        <f t="shared" si="6"/>
        <v>37</v>
      </c>
      <c r="J41">
        <f t="shared" si="7"/>
        <v>26</v>
      </c>
      <c r="K41">
        <f t="shared" si="12"/>
        <v>38</v>
      </c>
      <c r="L41" s="1">
        <f t="shared" si="8"/>
        <v>41992</v>
      </c>
      <c r="M41" t="str">
        <f t="shared" si="9"/>
        <v/>
      </c>
      <c r="N41" t="str">
        <f t="shared" si="14"/>
        <v>x</v>
      </c>
    </row>
  </sheetData>
  <conditionalFormatting sqref="L4:L17">
    <cfRule type="expression" dxfId="4" priority="3">
      <formula>M4="Mor"</formula>
    </cfRule>
  </conditionalFormatting>
  <conditionalFormatting sqref="L18:L41">
    <cfRule type="expression" dxfId="3" priority="5">
      <formula>M18="Mor"</formula>
    </cfRule>
  </conditionalFormatting>
  <conditionalFormatting sqref="L18">
    <cfRule type="expression" dxfId="2" priority="4">
      <formula>N18="x"</formula>
    </cfRule>
  </conditionalFormatting>
  <conditionalFormatting sqref="L4:L17">
    <cfRule type="expression" dxfId="1" priority="2">
      <formula>N4="x"</formula>
    </cfRule>
  </conditionalFormatting>
  <conditionalFormatting sqref="L19:L41">
    <cfRule type="expression" dxfId="0" priority="1">
      <formula>N19="x"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2014-05-02T13:44:15Z</dcterms:created>
  <dcterms:modified xsi:type="dcterms:W3CDTF">2014-05-02T13:55:27Z</dcterms:modified>
</cp:coreProperties>
</file>