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L SINGH\Downloads\"/>
    </mc:Choice>
  </mc:AlternateContent>
  <xr:revisionPtr revIDLastSave="0" documentId="13_ncr:1_{F34EA6F4-E81D-4F03-9CF0-8377B310CAB1}" xr6:coauthVersionLast="47" xr6:coauthVersionMax="47" xr10:uidLastSave="{00000000-0000-0000-0000-000000000000}"/>
  <bookViews>
    <workbookView xWindow="-108" yWindow="-108" windowWidth="23256" windowHeight="12456" xr2:uid="{8191B9BF-7527-4A80-AB5B-563CF29898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D27" i="1"/>
  <c r="D26" i="1"/>
  <c r="D25" i="1"/>
  <c r="D24" i="1"/>
  <c r="G16" i="1"/>
  <c r="G14" i="1"/>
  <c r="I16" i="1"/>
  <c r="I13" i="1"/>
  <c r="C16" i="1"/>
  <c r="D17" i="1" s="1"/>
  <c r="D9" i="1"/>
  <c r="D19" i="1" s="1"/>
</calcChain>
</file>

<file path=xl/sharedStrings.xml><?xml version="1.0" encoding="utf-8"?>
<sst xmlns="http://schemas.openxmlformats.org/spreadsheetml/2006/main" count="46" uniqueCount="41">
  <si>
    <t>Particulars</t>
  </si>
  <si>
    <t>Amount</t>
  </si>
  <si>
    <t>Sales</t>
  </si>
  <si>
    <t>Cost of goods sold</t>
  </si>
  <si>
    <t>Gross profit</t>
  </si>
  <si>
    <t>Wages</t>
  </si>
  <si>
    <t>Total expenses</t>
  </si>
  <si>
    <t xml:space="preserve">Jay Rhymes Ltd. </t>
  </si>
  <si>
    <t>Profit &amp; Loss Statement</t>
  </si>
  <si>
    <t>For the year ended 31st December, 2020</t>
  </si>
  <si>
    <t>Expenses</t>
  </si>
  <si>
    <t>Repairs and maintenance</t>
  </si>
  <si>
    <t>Heating and lighting</t>
  </si>
  <si>
    <t>General expenses</t>
  </si>
  <si>
    <t>Depreciation on furniture &amp; fittings @ 10%</t>
  </si>
  <si>
    <t>Balance Sheet</t>
  </si>
  <si>
    <t>Liabilities</t>
  </si>
  <si>
    <t xml:space="preserve">Assets </t>
  </si>
  <si>
    <t>Cash at bank</t>
  </si>
  <si>
    <t>Trade receivables</t>
  </si>
  <si>
    <t>Premises</t>
  </si>
  <si>
    <t xml:space="preserve">Fixture and fittings </t>
  </si>
  <si>
    <t>Motor vehicle</t>
  </si>
  <si>
    <t>Prepaid exp</t>
  </si>
  <si>
    <t>Trade payables</t>
  </si>
  <si>
    <t>Capital</t>
  </si>
  <si>
    <t>Current assets</t>
  </si>
  <si>
    <t>Non current assets</t>
  </si>
  <si>
    <t>Total assets</t>
  </si>
  <si>
    <t>Current liabilities</t>
  </si>
  <si>
    <t>Shareholder's equity</t>
  </si>
  <si>
    <t>(-) Drawings</t>
  </si>
  <si>
    <t>(+) Retained earnings (surplus)</t>
  </si>
  <si>
    <t>Net profit (surplus)</t>
  </si>
  <si>
    <t>Total liabilities and equity</t>
  </si>
  <si>
    <t>Ratio Analysis</t>
  </si>
  <si>
    <t>Gross profit margin</t>
  </si>
  <si>
    <t>Net profit margin</t>
  </si>
  <si>
    <t>Net working capital ratio</t>
  </si>
  <si>
    <t>Cash ratio</t>
  </si>
  <si>
    <t>Current asset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</si>
</sst>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[$£-809]* #,##0_-;\-[$£-809]* #,##0_-;_-[$£-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2" borderId="1" xfId="0" applyNumberFormat="1" applyFont="1" applyFill="1" applyBorder="1" applyAlignment="1">
      <alignment horizontal="center"/>
    </xf>
    <xf numFmtId="167" fontId="2" fillId="3" borderId="1" xfId="0" applyNumberFormat="1" applyFont="1" applyFill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167" fontId="2" fillId="2" borderId="1" xfId="0" applyNumberFormat="1" applyFont="1" applyFill="1" applyBorder="1"/>
    <xf numFmtId="0" fontId="2" fillId="4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469E-B570-4BEE-BC5C-C9C146BF6D0D}">
  <dimension ref="B3:I28"/>
  <sheetViews>
    <sheetView tabSelected="1" topLeftCell="A11" workbookViewId="0">
      <selection activeCell="H25" sqref="H25"/>
    </sheetView>
  </sheetViews>
  <sheetFormatPr defaultRowHeight="14.4" x14ac:dyDescent="0.3"/>
  <cols>
    <col min="2" max="2" width="36.109375" bestFit="1" customWidth="1"/>
    <col min="3" max="3" width="12.77734375" bestFit="1" customWidth="1"/>
    <col min="4" max="4" width="13.109375" bestFit="1" customWidth="1"/>
    <col min="6" max="6" width="26.21875" customWidth="1"/>
    <col min="7" max="7" width="16.109375" customWidth="1"/>
    <col min="8" max="8" width="22.6640625" customWidth="1"/>
    <col min="9" max="9" width="16.21875" customWidth="1"/>
  </cols>
  <sheetData>
    <row r="3" spans="2:9" ht="15.6" customHeight="1" x14ac:dyDescent="0.3">
      <c r="B3" s="7" t="s">
        <v>7</v>
      </c>
      <c r="C3" s="4"/>
      <c r="D3" s="8"/>
      <c r="F3" s="7" t="s">
        <v>7</v>
      </c>
      <c r="G3" s="4"/>
      <c r="H3" s="4"/>
      <c r="I3" s="8"/>
    </row>
    <row r="4" spans="2:9" ht="14.4" customHeight="1" x14ac:dyDescent="0.3">
      <c r="B4" s="9" t="s">
        <v>8</v>
      </c>
      <c r="C4" s="5"/>
      <c r="D4" s="10"/>
      <c r="F4" s="9" t="s">
        <v>15</v>
      </c>
      <c r="G4" s="5"/>
      <c r="H4" s="5"/>
      <c r="I4" s="10"/>
    </row>
    <row r="5" spans="2:9" ht="14.4" customHeight="1" x14ac:dyDescent="0.3">
      <c r="B5" s="11" t="s">
        <v>9</v>
      </c>
      <c r="C5" s="6"/>
      <c r="D5" s="12"/>
      <c r="F5" s="11" t="s">
        <v>9</v>
      </c>
      <c r="G5" s="6"/>
      <c r="H5" s="6"/>
      <c r="I5" s="12"/>
    </row>
    <row r="6" spans="2:9" x14ac:dyDescent="0.3">
      <c r="B6" s="21" t="s">
        <v>0</v>
      </c>
      <c r="C6" s="21" t="s">
        <v>1</v>
      </c>
      <c r="D6" s="21" t="s">
        <v>1</v>
      </c>
      <c r="F6" s="21" t="s">
        <v>16</v>
      </c>
      <c r="G6" s="21" t="s">
        <v>1</v>
      </c>
      <c r="H6" s="21" t="s">
        <v>17</v>
      </c>
      <c r="I6" s="21" t="s">
        <v>1</v>
      </c>
    </row>
    <row r="7" spans="2:9" x14ac:dyDescent="0.3">
      <c r="B7" s="2" t="s">
        <v>2</v>
      </c>
      <c r="C7" s="13">
        <v>400000</v>
      </c>
      <c r="D7" s="13"/>
      <c r="F7" s="3" t="s">
        <v>29</v>
      </c>
      <c r="G7" s="2"/>
      <c r="H7" s="3" t="s">
        <v>26</v>
      </c>
      <c r="I7" s="2"/>
    </row>
    <row r="8" spans="2:9" x14ac:dyDescent="0.3">
      <c r="B8" s="2" t="s">
        <v>3</v>
      </c>
      <c r="C8" s="13">
        <v>185000</v>
      </c>
      <c r="D8" s="13"/>
      <c r="F8" s="2" t="s">
        <v>24</v>
      </c>
      <c r="G8" s="13">
        <v>34000</v>
      </c>
      <c r="H8" s="2" t="s">
        <v>18</v>
      </c>
      <c r="I8" s="13">
        <v>35000</v>
      </c>
    </row>
    <row r="9" spans="2:9" x14ac:dyDescent="0.3">
      <c r="B9" s="3" t="s">
        <v>4</v>
      </c>
      <c r="C9" s="14"/>
      <c r="D9" s="16">
        <f>C7-C8</f>
        <v>215000</v>
      </c>
      <c r="F9" s="2"/>
      <c r="G9" s="2"/>
      <c r="H9" s="2" t="s">
        <v>19</v>
      </c>
      <c r="I9" s="13">
        <v>41000</v>
      </c>
    </row>
    <row r="10" spans="2:9" x14ac:dyDescent="0.3">
      <c r="B10" s="2"/>
      <c r="C10" s="13"/>
      <c r="D10" s="13"/>
      <c r="H10" s="2" t="s">
        <v>23</v>
      </c>
      <c r="I10" s="13">
        <v>8000</v>
      </c>
    </row>
    <row r="11" spans="2:9" x14ac:dyDescent="0.3">
      <c r="B11" s="3" t="s">
        <v>10</v>
      </c>
      <c r="C11" s="13"/>
      <c r="D11" s="13"/>
      <c r="F11" s="3" t="s">
        <v>30</v>
      </c>
      <c r="G11" s="2"/>
      <c r="H11" s="3" t="s">
        <v>27</v>
      </c>
      <c r="I11" s="13"/>
    </row>
    <row r="12" spans="2:9" x14ac:dyDescent="0.3">
      <c r="B12" s="2" t="s">
        <v>5</v>
      </c>
      <c r="C12" s="13">
        <v>51000</v>
      </c>
      <c r="D12" s="13"/>
      <c r="F12" s="2" t="s">
        <v>25</v>
      </c>
      <c r="G12" s="13">
        <v>520000</v>
      </c>
      <c r="H12" s="2" t="s">
        <v>20</v>
      </c>
      <c r="I12" s="17">
        <v>300000</v>
      </c>
    </row>
    <row r="13" spans="2:9" x14ac:dyDescent="0.3">
      <c r="B13" s="2" t="s">
        <v>11</v>
      </c>
      <c r="C13" s="13">
        <v>13000</v>
      </c>
      <c r="D13" s="13"/>
      <c r="F13" s="2" t="s">
        <v>31</v>
      </c>
      <c r="G13" s="17">
        <v>120000</v>
      </c>
      <c r="H13" s="2" t="s">
        <v>21</v>
      </c>
      <c r="I13" s="13">
        <f>100000-10000</f>
        <v>90000</v>
      </c>
    </row>
    <row r="14" spans="2:9" x14ac:dyDescent="0.3">
      <c r="B14" s="2" t="s">
        <v>12</v>
      </c>
      <c r="C14" s="13">
        <v>9000</v>
      </c>
      <c r="D14" s="13"/>
      <c r="F14" s="2" t="s">
        <v>32</v>
      </c>
      <c r="G14" s="13">
        <f>D19</f>
        <v>120000</v>
      </c>
      <c r="H14" s="2" t="s">
        <v>22</v>
      </c>
      <c r="I14" s="13">
        <v>80000</v>
      </c>
    </row>
    <row r="15" spans="2:9" x14ac:dyDescent="0.3">
      <c r="B15" s="2" t="s">
        <v>13</v>
      </c>
      <c r="C15" s="13">
        <v>12000</v>
      </c>
      <c r="D15" s="13"/>
      <c r="F15" s="2"/>
      <c r="G15" s="13"/>
      <c r="H15" s="2"/>
      <c r="I15" s="14"/>
    </row>
    <row r="16" spans="2:9" x14ac:dyDescent="0.3">
      <c r="B16" s="2" t="s">
        <v>14</v>
      </c>
      <c r="C16" s="13">
        <f>100000*10%</f>
        <v>10000</v>
      </c>
      <c r="D16" s="13"/>
      <c r="F16" s="3" t="s">
        <v>34</v>
      </c>
      <c r="G16" s="15">
        <f>(G8+G12-G13)+G14</f>
        <v>554000</v>
      </c>
      <c r="H16" s="3" t="s">
        <v>28</v>
      </c>
      <c r="I16" s="20">
        <f>SUM(I8:I15)</f>
        <v>554000</v>
      </c>
    </row>
    <row r="17" spans="2:7" x14ac:dyDescent="0.3">
      <c r="B17" s="3" t="s">
        <v>6</v>
      </c>
      <c r="C17" s="14"/>
      <c r="D17" s="14">
        <f>SUM(C12:C16)</f>
        <v>95000</v>
      </c>
      <c r="G17" s="19"/>
    </row>
    <row r="18" spans="2:7" x14ac:dyDescent="0.3">
      <c r="B18" s="2"/>
      <c r="C18" s="13"/>
      <c r="D18" s="13"/>
      <c r="G18" s="18"/>
    </row>
    <row r="19" spans="2:7" x14ac:dyDescent="0.3">
      <c r="B19" s="3" t="s">
        <v>33</v>
      </c>
      <c r="C19" s="14"/>
      <c r="D19" s="15">
        <f>D9-D17</f>
        <v>120000</v>
      </c>
      <c r="G19" s="19"/>
    </row>
    <row r="22" spans="2:7" ht="15.6" x14ac:dyDescent="0.3">
      <c r="B22" s="26" t="s">
        <v>35</v>
      </c>
      <c r="C22" s="26"/>
      <c r="D22" s="26"/>
    </row>
    <row r="23" spans="2:7" x14ac:dyDescent="0.3">
      <c r="B23" s="2"/>
      <c r="C23" s="1">
        <v>2019</v>
      </c>
      <c r="D23" s="1">
        <v>2020</v>
      </c>
    </row>
    <row r="24" spans="2:7" x14ac:dyDescent="0.3">
      <c r="B24" s="2" t="s">
        <v>36</v>
      </c>
      <c r="C24" s="22">
        <v>0.27</v>
      </c>
      <c r="D24" s="23">
        <f>D9/C7</f>
        <v>0.53749999999999998</v>
      </c>
    </row>
    <row r="25" spans="2:7" x14ac:dyDescent="0.3">
      <c r="B25" s="2" t="s">
        <v>37</v>
      </c>
      <c r="C25" s="22">
        <v>-0.33</v>
      </c>
      <c r="D25" s="23">
        <f>D19/C7</f>
        <v>0.3</v>
      </c>
    </row>
    <row r="26" spans="2:7" x14ac:dyDescent="0.3">
      <c r="B26" s="2" t="s">
        <v>38</v>
      </c>
      <c r="C26" s="24">
        <v>-3500</v>
      </c>
      <c r="D26" s="13">
        <f>(I8+I9+I10)-(G8)</f>
        <v>50000</v>
      </c>
    </row>
    <row r="27" spans="2:7" x14ac:dyDescent="0.3">
      <c r="B27" s="2" t="s">
        <v>39</v>
      </c>
      <c r="C27" s="24">
        <v>0.4</v>
      </c>
      <c r="D27" s="25">
        <f>I8/G8</f>
        <v>1.0294117647058822</v>
      </c>
    </row>
    <row r="28" spans="2:7" x14ac:dyDescent="0.3">
      <c r="B28" s="2" t="s">
        <v>40</v>
      </c>
      <c r="C28" s="24">
        <v>0.8</v>
      </c>
      <c r="D28" s="25">
        <f>(I8+I9+I10)/(G8)</f>
        <v>2.4705882352941178</v>
      </c>
    </row>
  </sheetData>
  <mergeCells count="7">
    <mergeCell ref="F3:I3"/>
    <mergeCell ref="F4:I4"/>
    <mergeCell ref="F5:I5"/>
    <mergeCell ref="B22:D22"/>
    <mergeCell ref="B3:D3"/>
    <mergeCell ref="B4:D4"/>
    <mergeCell ref="B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2023-04-24T08:09:32Z</cp:lastPrinted>
  <dcterms:created xsi:type="dcterms:W3CDTF">2023-04-24T07:50:46Z</dcterms:created>
  <dcterms:modified xsi:type="dcterms:W3CDTF">2023-04-24T08:34:54Z</dcterms:modified>
</cp:coreProperties>
</file>