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7.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2"/>
  <workbookPr defaultThemeVersion="124226"/>
  <bookViews>
    <workbookView xWindow="0" yWindow="0" windowWidth="20490" windowHeight="6855" activeTab="5"/>
  </bookViews>
  <sheets>
    <sheet name="Contents" sheetId="29" r:id="rId1"/>
    <sheet name="2a" sheetId="4" r:id="rId2"/>
    <sheet name="2b" sheetId="5" r:id="rId3"/>
    <sheet name="6a" sheetId="23" r:id="rId4"/>
    <sheet name="6b" sheetId="25" r:id="rId5"/>
    <sheet name="7a" sheetId="14" r:id="rId6"/>
    <sheet name="7b" sheetId="15" r:id="rId7"/>
  </sheets>
  <definedNames>
    <definedName name="_xlnm._FilterDatabase" localSheetId="5" hidden="1">'7a'!$C$6:$H$15</definedName>
    <definedName name="_xlnm.Print_Area" localSheetId="1">'2a'!$A$1:$AB$39</definedName>
    <definedName name="_xlnm.Print_Area" localSheetId="2">'2b'!$A$1:$AA$31</definedName>
    <definedName name="_xlnm.Print_Area" localSheetId="3">'6a'!$A$1:$R$252</definedName>
    <definedName name="_xlnm.Print_Area" localSheetId="4">'6b'!$A$1:$Q$96</definedName>
    <definedName name="_xlnm.Print_Area" localSheetId="5">'7a'!$A$1:$W$26</definedName>
    <definedName name="_xlnm.Print_Area" localSheetId="6">'7b'!$A$1:$W$25</definedName>
    <definedName name="_xlnm.Print_Area" localSheetId="0">Contents!$A$1:$B$42</definedName>
  </definedNames>
  <calcPr calcId="144525"/>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C7" i="14" l="1"/>
  <c r="AC8" i="14"/>
  <c r="AC9" i="14"/>
  <c r="AC10" i="14"/>
  <c r="AC11" i="14"/>
  <c r="AC12" i="14"/>
  <c r="AC13" i="14"/>
  <c r="AB7" i="14"/>
  <c r="AB8" i="14"/>
  <c r="AB9" i="14"/>
  <c r="AB10" i="14"/>
  <c r="AB11" i="14"/>
  <c r="AB12" i="14"/>
  <c r="AB13" i="14"/>
  <c r="AA7" i="14"/>
  <c r="AA8" i="14"/>
  <c r="AA9" i="14"/>
  <c r="AA10" i="14"/>
  <c r="AA11" i="14"/>
  <c r="AA12" i="14"/>
  <c r="AA13" i="14"/>
  <c r="Z7" i="14"/>
  <c r="Z8" i="14"/>
  <c r="Z9" i="14"/>
  <c r="Z10" i="14"/>
  <c r="Z11" i="14"/>
  <c r="Z12" i="14"/>
  <c r="Z13" i="14"/>
  <c r="Y7" i="14"/>
  <c r="Y8" i="14"/>
  <c r="Y9" i="14"/>
  <c r="Y10" i="14"/>
  <c r="Y11" i="14"/>
  <c r="Y12" i="14"/>
  <c r="Y13" i="14"/>
  <c r="AC6" i="14"/>
  <c r="AB6" i="14"/>
  <c r="AA6" i="14"/>
  <c r="Z6" i="14"/>
  <c r="Y6" i="14"/>
  <c r="X7" i="14"/>
  <c r="X8" i="14"/>
  <c r="X9" i="14"/>
  <c r="X10" i="14"/>
  <c r="X11" i="14"/>
  <c r="X12" i="14"/>
  <c r="X13" i="14"/>
  <c r="X6" i="14"/>
  <c r="AI22" i="4"/>
  <c r="AH22" i="4"/>
  <c r="AG22" i="4"/>
  <c r="AF22" i="4"/>
  <c r="AE22" i="4"/>
  <c r="AD22" i="4"/>
  <c r="AC22" i="4"/>
  <c r="AI21" i="4"/>
  <c r="AH21" i="4"/>
  <c r="AG21" i="4"/>
  <c r="AF21" i="4"/>
  <c r="AE21" i="4"/>
  <c r="AD21" i="4"/>
  <c r="AC21" i="4"/>
  <c r="AI20" i="4"/>
  <c r="AH20" i="4"/>
  <c r="AG20" i="4"/>
  <c r="AF20" i="4"/>
  <c r="AE20" i="4"/>
  <c r="AD20" i="4"/>
  <c r="AC20" i="4"/>
  <c r="AI19" i="4"/>
  <c r="AH19" i="4"/>
  <c r="AG19" i="4"/>
  <c r="AF19" i="4"/>
  <c r="AE19" i="4"/>
  <c r="AD19" i="4"/>
  <c r="AC19" i="4"/>
  <c r="AI18" i="4"/>
  <c r="AH18" i="4"/>
  <c r="AG18" i="4"/>
  <c r="AF18" i="4"/>
  <c r="AE18" i="4"/>
  <c r="AD18" i="4"/>
  <c r="AC18" i="4"/>
  <c r="AI17" i="4"/>
  <c r="AH17" i="4"/>
  <c r="AG17" i="4"/>
  <c r="AF17" i="4"/>
  <c r="AE17" i="4"/>
  <c r="AD17" i="4"/>
  <c r="AC17" i="4"/>
  <c r="AI16" i="4"/>
  <c r="AH16" i="4"/>
  <c r="AG16" i="4"/>
  <c r="AF16" i="4"/>
  <c r="AE16" i="4"/>
  <c r="AD16" i="4"/>
  <c r="AC16" i="4"/>
  <c r="AI15" i="4"/>
  <c r="AH15" i="4"/>
  <c r="AG15" i="4"/>
  <c r="AF15" i="4"/>
  <c r="AE15" i="4"/>
  <c r="AD15" i="4"/>
  <c r="AC15" i="4"/>
  <c r="AI14" i="4"/>
  <c r="AH14" i="4"/>
  <c r="AG14" i="4"/>
  <c r="AF14" i="4"/>
  <c r="AE14" i="4"/>
  <c r="AD14" i="4"/>
  <c r="AC14" i="4"/>
  <c r="AI13" i="4"/>
  <c r="AH13" i="4"/>
  <c r="AG13" i="4"/>
  <c r="AF13" i="4"/>
  <c r="AE13" i="4"/>
  <c r="AD13" i="4"/>
  <c r="AC13" i="4"/>
  <c r="AI12" i="4"/>
  <c r="AH12" i="4"/>
  <c r="AG12" i="4"/>
  <c r="AF12" i="4"/>
  <c r="AE12" i="4"/>
  <c r="AD12" i="4"/>
  <c r="AC12" i="4"/>
  <c r="AI11" i="4"/>
  <c r="AH11" i="4"/>
  <c r="AG11" i="4"/>
  <c r="AF11" i="4"/>
  <c r="AE11" i="4"/>
  <c r="AD11" i="4"/>
  <c r="AC11" i="4"/>
  <c r="AI10" i="4"/>
  <c r="AH10" i="4"/>
  <c r="AG10" i="4"/>
  <c r="AF10" i="4"/>
  <c r="AE10" i="4"/>
  <c r="AD10" i="4"/>
  <c r="AC10" i="4"/>
  <c r="AI9" i="4"/>
  <c r="AH9" i="4"/>
  <c r="AG9" i="4"/>
  <c r="AF9" i="4"/>
  <c r="AE9" i="4"/>
  <c r="AD9" i="4"/>
  <c r="AC9" i="4"/>
  <c r="AI8" i="4"/>
  <c r="AH8" i="4"/>
  <c r="AG8" i="4"/>
  <c r="AF8" i="4"/>
  <c r="AE8" i="4"/>
  <c r="AD8" i="4"/>
  <c r="AC8" i="4"/>
  <c r="AI7" i="4"/>
  <c r="AH7" i="4"/>
  <c r="AG7" i="4"/>
  <c r="AF7" i="4"/>
  <c r="AE7" i="4"/>
  <c r="AD7" i="4"/>
  <c r="AC7" i="4"/>
  <c r="AC7" i="15"/>
  <c r="AC8" i="15"/>
  <c r="AC9" i="15"/>
  <c r="AC10" i="15"/>
  <c r="AC11" i="15"/>
  <c r="AC12" i="15"/>
  <c r="AC13" i="15"/>
  <c r="AC14" i="15"/>
  <c r="AB7" i="15"/>
  <c r="AB8" i="15"/>
  <c r="AB9" i="15"/>
  <c r="AB10" i="15"/>
  <c r="AB11" i="15"/>
  <c r="AB12" i="15"/>
  <c r="AB13" i="15"/>
  <c r="AB14" i="15"/>
  <c r="AA7" i="15"/>
  <c r="AA8" i="15"/>
  <c r="AA9" i="15"/>
  <c r="AA10" i="15"/>
  <c r="AA11" i="15"/>
  <c r="AA12" i="15"/>
  <c r="AA13" i="15"/>
  <c r="AA14" i="15"/>
  <c r="Z7" i="15"/>
  <c r="Z8" i="15"/>
  <c r="Z9" i="15"/>
  <c r="Z10" i="15"/>
  <c r="Z11" i="15"/>
  <c r="Z12" i="15"/>
  <c r="Z13" i="15"/>
  <c r="Z14" i="15"/>
  <c r="Y7" i="15"/>
  <c r="Y8" i="15"/>
  <c r="Y9" i="15"/>
  <c r="Y10" i="15"/>
  <c r="Y11" i="15"/>
  <c r="Y12" i="15"/>
  <c r="Y13" i="15"/>
  <c r="Y14" i="15"/>
  <c r="X7" i="15"/>
  <c r="X8" i="15"/>
  <c r="X9" i="15"/>
  <c r="X10" i="15"/>
  <c r="X11" i="15"/>
  <c r="X12" i="15"/>
  <c r="X13" i="15"/>
  <c r="X14" i="15"/>
  <c r="AC6" i="15"/>
  <c r="AB6" i="15"/>
  <c r="AA6" i="15"/>
  <c r="Z6" i="15"/>
  <c r="Y6" i="15"/>
  <c r="X6" i="15"/>
  <c r="W8" i="25"/>
  <c r="W9" i="25"/>
  <c r="W10" i="25"/>
  <c r="W11" i="25"/>
  <c r="W12" i="25"/>
  <c r="W13" i="25"/>
  <c r="W14" i="25"/>
  <c r="W15" i="25"/>
  <c r="W16" i="25"/>
  <c r="W17" i="25"/>
  <c r="W18" i="25"/>
  <c r="W19" i="25"/>
  <c r="W20" i="25"/>
  <c r="W21" i="25"/>
  <c r="W22" i="25"/>
  <c r="W23" i="25"/>
  <c r="W24" i="25"/>
  <c r="W25" i="25"/>
  <c r="W26" i="25"/>
  <c r="W27" i="25"/>
  <c r="W28" i="25"/>
  <c r="W29" i="25"/>
  <c r="W30" i="25"/>
  <c r="W31" i="25"/>
  <c r="W32" i="25"/>
  <c r="W33" i="25"/>
  <c r="W34" i="25"/>
  <c r="W35" i="25"/>
  <c r="W36" i="25"/>
  <c r="W37" i="25"/>
  <c r="W38" i="25"/>
  <c r="W39" i="25"/>
  <c r="W40" i="25"/>
  <c r="V8" i="25"/>
  <c r="V9" i="25"/>
  <c r="V10" i="25"/>
  <c r="V11" i="25"/>
  <c r="V12" i="25"/>
  <c r="V13" i="25"/>
  <c r="V14" i="25"/>
  <c r="V15" i="25"/>
  <c r="V16" i="25"/>
  <c r="V17" i="25"/>
  <c r="V18" i="25"/>
  <c r="V19" i="25"/>
  <c r="V20" i="25"/>
  <c r="V21" i="25"/>
  <c r="V22" i="25"/>
  <c r="V23" i="25"/>
  <c r="V24" i="25"/>
  <c r="V25" i="25"/>
  <c r="V26" i="25"/>
  <c r="V27" i="25"/>
  <c r="V28" i="25"/>
  <c r="V29" i="25"/>
  <c r="V30" i="25"/>
  <c r="V31" i="25"/>
  <c r="V32" i="25"/>
  <c r="V33" i="25"/>
  <c r="V34" i="25"/>
  <c r="V35" i="25"/>
  <c r="V36" i="25"/>
  <c r="V37" i="25"/>
  <c r="V38" i="25"/>
  <c r="V39" i="25"/>
  <c r="V40" i="25"/>
  <c r="U8" i="25"/>
  <c r="U9" i="25"/>
  <c r="U10" i="25"/>
  <c r="U11" i="25"/>
  <c r="U12" i="25"/>
  <c r="U13" i="25"/>
  <c r="U14" i="25"/>
  <c r="U15" i="25"/>
  <c r="U16" i="25"/>
  <c r="U17" i="25"/>
  <c r="U18" i="25"/>
  <c r="U19" i="25"/>
  <c r="U20" i="25"/>
  <c r="U21" i="25"/>
  <c r="U22" i="25"/>
  <c r="U23" i="25"/>
  <c r="U24" i="25"/>
  <c r="U25" i="25"/>
  <c r="U26" i="25"/>
  <c r="U27" i="25"/>
  <c r="U28" i="25"/>
  <c r="U29" i="25"/>
  <c r="U30" i="25"/>
  <c r="U31" i="25"/>
  <c r="U32" i="25"/>
  <c r="U33" i="25"/>
  <c r="U34" i="25"/>
  <c r="U35" i="25"/>
  <c r="U36" i="25"/>
  <c r="U37" i="25"/>
  <c r="U38" i="25"/>
  <c r="U39" i="25"/>
  <c r="U40" i="25"/>
  <c r="T8" i="25"/>
  <c r="T9" i="25"/>
  <c r="T10" i="25"/>
  <c r="T11" i="25"/>
  <c r="T12" i="25"/>
  <c r="T13" i="25"/>
  <c r="T14" i="25"/>
  <c r="T15" i="25"/>
  <c r="T16" i="25"/>
  <c r="T17" i="25"/>
  <c r="T18" i="25"/>
  <c r="T19" i="25"/>
  <c r="T20" i="25"/>
  <c r="T21" i="25"/>
  <c r="T22" i="25"/>
  <c r="T23" i="25"/>
  <c r="T24" i="25"/>
  <c r="T25" i="25"/>
  <c r="T26" i="25"/>
  <c r="T27" i="25"/>
  <c r="T28" i="25"/>
  <c r="T29" i="25"/>
  <c r="T30" i="25"/>
  <c r="T31" i="25"/>
  <c r="T32" i="25"/>
  <c r="T33" i="25"/>
  <c r="T34" i="25"/>
  <c r="T35" i="25"/>
  <c r="T36" i="25"/>
  <c r="T37" i="25"/>
  <c r="T38" i="25"/>
  <c r="T39" i="25"/>
  <c r="T40" i="25"/>
  <c r="S8" i="25"/>
  <c r="S9" i="25"/>
  <c r="S10" i="25"/>
  <c r="S11" i="25"/>
  <c r="S12" i="25"/>
  <c r="S13" i="25"/>
  <c r="S14" i="25"/>
  <c r="S15" i="25"/>
  <c r="S16" i="25"/>
  <c r="S17" i="25"/>
  <c r="S18" i="25"/>
  <c r="S19" i="25"/>
  <c r="S20" i="25"/>
  <c r="S21" i="25"/>
  <c r="S22" i="25"/>
  <c r="S23" i="25"/>
  <c r="S24" i="25"/>
  <c r="S25" i="25"/>
  <c r="S26" i="25"/>
  <c r="S27" i="25"/>
  <c r="S28" i="25"/>
  <c r="S29" i="25"/>
  <c r="S30" i="25"/>
  <c r="S31" i="25"/>
  <c r="S32" i="25"/>
  <c r="S33" i="25"/>
  <c r="S34" i="25"/>
  <c r="S35" i="25"/>
  <c r="S36" i="25"/>
  <c r="S37" i="25"/>
  <c r="S38" i="25"/>
  <c r="S39" i="25"/>
  <c r="S40" i="25"/>
  <c r="R8" i="25"/>
  <c r="R9" i="25"/>
  <c r="R10" i="25"/>
  <c r="R11" i="25"/>
  <c r="R12" i="25"/>
  <c r="R13" i="25"/>
  <c r="R14" i="25"/>
  <c r="R15" i="25"/>
  <c r="R16" i="25"/>
  <c r="R17" i="25"/>
  <c r="R18" i="25"/>
  <c r="R19" i="25"/>
  <c r="R20" i="25"/>
  <c r="R21" i="25"/>
  <c r="R22" i="25"/>
  <c r="R23" i="25"/>
  <c r="R24" i="25"/>
  <c r="R25" i="25"/>
  <c r="R26" i="25"/>
  <c r="R27" i="25"/>
  <c r="R28" i="25"/>
  <c r="R29" i="25"/>
  <c r="R30" i="25"/>
  <c r="R31" i="25"/>
  <c r="R32" i="25"/>
  <c r="R33" i="25"/>
  <c r="R34" i="25"/>
  <c r="R35" i="25"/>
  <c r="R36" i="25"/>
  <c r="R37" i="25"/>
  <c r="R38" i="25"/>
  <c r="R39" i="25"/>
  <c r="R40" i="25"/>
  <c r="W6" i="25"/>
  <c r="V6" i="25"/>
  <c r="U6" i="25"/>
  <c r="T6" i="25"/>
  <c r="S6" i="25"/>
  <c r="R6" i="25"/>
  <c r="AH7" i="5"/>
  <c r="AH8" i="5"/>
  <c r="AH9" i="5"/>
  <c r="AH10" i="5"/>
  <c r="AH11" i="5"/>
  <c r="AH12" i="5"/>
  <c r="AH13" i="5"/>
  <c r="AH14" i="5"/>
  <c r="AH15" i="5"/>
  <c r="AH16" i="5"/>
  <c r="AH17" i="5"/>
  <c r="AH18" i="5"/>
  <c r="AH19" i="5"/>
  <c r="AH20" i="5"/>
  <c r="AH21" i="5"/>
  <c r="AH6" i="5"/>
  <c r="AG7" i="5"/>
  <c r="AG8" i="5"/>
  <c r="AG9" i="5"/>
  <c r="AG10" i="5"/>
  <c r="AG11" i="5"/>
  <c r="AG12" i="5"/>
  <c r="AG13" i="5"/>
  <c r="AG14" i="5"/>
  <c r="AG15" i="5"/>
  <c r="AG16" i="5"/>
  <c r="AG17" i="5"/>
  <c r="AG18" i="5"/>
  <c r="AG19" i="5"/>
  <c r="AG20" i="5"/>
  <c r="AG21" i="5"/>
  <c r="AF7" i="5"/>
  <c r="AF8" i="5"/>
  <c r="AF9" i="5"/>
  <c r="AF10" i="5"/>
  <c r="AF11" i="5"/>
  <c r="AF12" i="5"/>
  <c r="AF13" i="5"/>
  <c r="AF14" i="5"/>
  <c r="AF15" i="5"/>
  <c r="AF16" i="5"/>
  <c r="AF17" i="5"/>
  <c r="AF18" i="5"/>
  <c r="AF19" i="5"/>
  <c r="AF20" i="5"/>
  <c r="AF21" i="5"/>
  <c r="AG6" i="5"/>
  <c r="AF6" i="5"/>
  <c r="AE16" i="5"/>
  <c r="AE17" i="5"/>
  <c r="AE18" i="5"/>
  <c r="AE19" i="5"/>
  <c r="AE20" i="5"/>
  <c r="AE21" i="5"/>
  <c r="AE7" i="5"/>
  <c r="AE8" i="5"/>
  <c r="AE9" i="5"/>
  <c r="AE10" i="5"/>
  <c r="AE11" i="5"/>
  <c r="AE12" i="5"/>
  <c r="AE13" i="5"/>
  <c r="AE14" i="5"/>
  <c r="AE15" i="5"/>
  <c r="AE6" i="5"/>
  <c r="AD7" i="5"/>
  <c r="AD8" i="5"/>
  <c r="AD9" i="5"/>
  <c r="AD10" i="5"/>
  <c r="AD11" i="5"/>
  <c r="AD12" i="5"/>
  <c r="AD13" i="5"/>
  <c r="AD14" i="5"/>
  <c r="AD15" i="5"/>
  <c r="AD16" i="5"/>
  <c r="AD17" i="5"/>
  <c r="AD18" i="5"/>
  <c r="AD19" i="5"/>
  <c r="AD20" i="5"/>
  <c r="AD21" i="5"/>
  <c r="AD6" i="5"/>
  <c r="AC8" i="5"/>
  <c r="AC7" i="5"/>
  <c r="AC9" i="5"/>
  <c r="AC10" i="5"/>
  <c r="AC11" i="5"/>
  <c r="AC12" i="5"/>
  <c r="AC13" i="5"/>
  <c r="AC14" i="5"/>
  <c r="AC15" i="5"/>
  <c r="AC16" i="5"/>
  <c r="AC17" i="5"/>
  <c r="AC18" i="5"/>
  <c r="AC19" i="5"/>
  <c r="AC20" i="5"/>
  <c r="AC21" i="5"/>
  <c r="AC6" i="5"/>
  <c r="AB8" i="5"/>
  <c r="AB9" i="5"/>
  <c r="AB10" i="5"/>
  <c r="AB11" i="5"/>
  <c r="AB12" i="5"/>
  <c r="AB13" i="5"/>
  <c r="AB14" i="5"/>
  <c r="AB15" i="5"/>
  <c r="AB16" i="5"/>
  <c r="AB17" i="5"/>
  <c r="AB18" i="5"/>
  <c r="AB19" i="5"/>
  <c r="AB20" i="5"/>
  <c r="AB21" i="5"/>
  <c r="AB7" i="5"/>
  <c r="AB6" i="5"/>
  <c r="N18" i="14"/>
  <c r="D11" i="4" l="1"/>
  <c r="E11" i="4"/>
  <c r="F11" i="4"/>
  <c r="G11" i="4"/>
  <c r="H11" i="4"/>
  <c r="I11" i="4"/>
  <c r="J11" i="4"/>
  <c r="C11" i="4"/>
</calcChain>
</file>

<file path=xl/sharedStrings.xml><?xml version="1.0" encoding="utf-8"?>
<sst xmlns="http://schemas.openxmlformats.org/spreadsheetml/2006/main" count="1553" uniqueCount="533">
  <si>
    <t>+44 (0)1633 456767</t>
  </si>
  <si>
    <t>Persons aged 16 years and over</t>
  </si>
  <si>
    <t>Thousands</t>
  </si>
  <si>
    <t>Used in the last 3 months</t>
  </si>
  <si>
    <t>Used over 3 months ago</t>
  </si>
  <si>
    <t>Never used</t>
  </si>
  <si>
    <t>25-34</t>
  </si>
  <si>
    <t>35-44</t>
  </si>
  <si>
    <t>45-54</t>
  </si>
  <si>
    <t>55-64</t>
  </si>
  <si>
    <t>65-74</t>
  </si>
  <si>
    <t>Men</t>
  </si>
  <si>
    <t>Women</t>
  </si>
  <si>
    <t>Discrepancies may occur between totals and the sum of their independently rounded components.</t>
  </si>
  <si>
    <t>Source: Office for National Statistics</t>
  </si>
  <si>
    <t xml:space="preserve">The years represent the period Quarter 1 (January to March) each year. </t>
  </si>
  <si>
    <t>Cecil Prescott</t>
  </si>
  <si>
    <t xml:space="preserve"> - Not available.</t>
  </si>
  <si>
    <t>%</t>
  </si>
  <si>
    <t xml:space="preserve">All </t>
  </si>
  <si>
    <t xml:space="preserve">16-24 </t>
  </si>
  <si>
    <t xml:space="preserve">75+ </t>
  </si>
  <si>
    <t>NUTS Code</t>
  </si>
  <si>
    <t>UK</t>
  </si>
  <si>
    <t>UKC</t>
  </si>
  <si>
    <t>North East</t>
  </si>
  <si>
    <t>UKD</t>
  </si>
  <si>
    <t>North West</t>
  </si>
  <si>
    <t>-</t>
  </si>
  <si>
    <t>UKE</t>
  </si>
  <si>
    <t>Yorkshire and the Humber</t>
  </si>
  <si>
    <t>UKF</t>
  </si>
  <si>
    <t>East Midlands</t>
  </si>
  <si>
    <t>Lincolnshire</t>
  </si>
  <si>
    <t>UKG</t>
  </si>
  <si>
    <t>West Midlands</t>
  </si>
  <si>
    <t>UKH</t>
  </si>
  <si>
    <t>East of England</t>
  </si>
  <si>
    <t>UKI</t>
  </si>
  <si>
    <t>London</t>
  </si>
  <si>
    <t>Inner London - West</t>
  </si>
  <si>
    <t>Inner London - East</t>
  </si>
  <si>
    <t>Outer London - East and North East</t>
  </si>
  <si>
    <t>Outer London - South</t>
  </si>
  <si>
    <t>Outer London - West and North West</t>
  </si>
  <si>
    <t>UKJ</t>
  </si>
  <si>
    <t>South East</t>
  </si>
  <si>
    <t>UKK</t>
  </si>
  <si>
    <t>South West</t>
  </si>
  <si>
    <t>Cornwall and Isles of Scilly</t>
  </si>
  <si>
    <t>UKL</t>
  </si>
  <si>
    <t>Wales</t>
  </si>
  <si>
    <t>UKM</t>
  </si>
  <si>
    <t>Scotland</t>
  </si>
  <si>
    <t>UKM4</t>
  </si>
  <si>
    <t>Highlands and Islands</t>
  </si>
  <si>
    <t>UKM6</t>
  </si>
  <si>
    <t>UKN</t>
  </si>
  <si>
    <t>Northern Ireland</t>
  </si>
  <si>
    <t>The NUTS Classification is a hierarchical system dividing up economic territory of the EU for the purpose of regional statistics.</t>
  </si>
  <si>
    <t>Used over 3 months ago/Never used</t>
  </si>
  <si>
    <t>UKC11</t>
  </si>
  <si>
    <t>Hartlepool and Stockton-on-Tees</t>
  </si>
  <si>
    <t>UKC12</t>
  </si>
  <si>
    <t>South Teesside</t>
  </si>
  <si>
    <t>UKC13</t>
  </si>
  <si>
    <t>Darlington</t>
  </si>
  <si>
    <t>UKC14</t>
  </si>
  <si>
    <t>Durham CC</t>
  </si>
  <si>
    <t>UKC21</t>
  </si>
  <si>
    <t>Northumberland</t>
  </si>
  <si>
    <t>UKC22</t>
  </si>
  <si>
    <t>Tyneside</t>
  </si>
  <si>
    <t>UKC23</t>
  </si>
  <si>
    <t>Sunderland</t>
  </si>
  <si>
    <t>UKD11</t>
  </si>
  <si>
    <t>West Cumbria</t>
  </si>
  <si>
    <t>UKD12</t>
  </si>
  <si>
    <t>East Cumbria</t>
  </si>
  <si>
    <t>UKD21</t>
  </si>
  <si>
    <t>Halton and Warrington</t>
  </si>
  <si>
    <t>UKD61</t>
  </si>
  <si>
    <t>Warrington</t>
  </si>
  <si>
    <t>UKD22</t>
  </si>
  <si>
    <t>Cheshire CC</t>
  </si>
  <si>
    <t>UKD62</t>
  </si>
  <si>
    <t>Cheshire East</t>
  </si>
  <si>
    <t>UKD63</t>
  </si>
  <si>
    <t>Cheshire West and Chester</t>
  </si>
  <si>
    <t>UKD31</t>
  </si>
  <si>
    <t>Greater Manchester South</t>
  </si>
  <si>
    <t>UKD33</t>
  </si>
  <si>
    <t>Manchester</t>
  </si>
  <si>
    <t>UKD34</t>
  </si>
  <si>
    <t>Greater Manchester South West</t>
  </si>
  <si>
    <t>UKD35</t>
  </si>
  <si>
    <t>Greater Manchester South East</t>
  </si>
  <si>
    <t>UKD32</t>
  </si>
  <si>
    <t>Greater Manchester North</t>
  </si>
  <si>
    <t>UKD36</t>
  </si>
  <si>
    <t>Greater Manchester North West</t>
  </si>
  <si>
    <t>UKD37</t>
  </si>
  <si>
    <t>Greater Manchester North East</t>
  </si>
  <si>
    <t>UKD41</t>
  </si>
  <si>
    <t>Blackburn with Darwen</t>
  </si>
  <si>
    <t>UKD42</t>
  </si>
  <si>
    <t>Blackpool</t>
  </si>
  <si>
    <t>UKD43</t>
  </si>
  <si>
    <t>Lancashire CC</t>
  </si>
  <si>
    <t>UKD44</t>
  </si>
  <si>
    <t>Lancaster and Wyre</t>
  </si>
  <si>
    <t>UKD45</t>
  </si>
  <si>
    <t>Mid Lancashire</t>
  </si>
  <si>
    <t>UKD46</t>
  </si>
  <si>
    <t>East Lancashire</t>
  </si>
  <si>
    <t>UKD47</t>
  </si>
  <si>
    <t>Chorley and West Lancashire</t>
  </si>
  <si>
    <t>UKD51</t>
  </si>
  <si>
    <t>East Merseyside</t>
  </si>
  <si>
    <t>UKD71</t>
  </si>
  <si>
    <t>UKD52</t>
  </si>
  <si>
    <t>Liverpool</t>
  </si>
  <si>
    <t>UKD72</t>
  </si>
  <si>
    <t>UKD53</t>
  </si>
  <si>
    <t>Sefton</t>
  </si>
  <si>
    <t>UKD73</t>
  </si>
  <si>
    <t>UKD54</t>
  </si>
  <si>
    <t>Wirral</t>
  </si>
  <si>
    <t>UKD74</t>
  </si>
  <si>
    <t>UKE11</t>
  </si>
  <si>
    <t>UKE12</t>
  </si>
  <si>
    <t>East Riding of Yorkshire</t>
  </si>
  <si>
    <t>UKE13</t>
  </si>
  <si>
    <t>North and North East Lincolnshire</t>
  </si>
  <si>
    <t>UKE21</t>
  </si>
  <si>
    <t>York</t>
  </si>
  <si>
    <t>UKE22</t>
  </si>
  <si>
    <t>North Yorkshire CC</t>
  </si>
  <si>
    <t>UKE31</t>
  </si>
  <si>
    <t>Barnsley, Doncaster and Rotherham</t>
  </si>
  <si>
    <t>UKE32</t>
  </si>
  <si>
    <t>Sheffield</t>
  </si>
  <si>
    <t>UKE41</t>
  </si>
  <si>
    <t>Bradford</t>
  </si>
  <si>
    <t>UKE42</t>
  </si>
  <si>
    <t>Leeds</t>
  </si>
  <si>
    <t>UKE43</t>
  </si>
  <si>
    <t>Calderdale, Kirklees and Wakefield</t>
  </si>
  <si>
    <t>UKE44</t>
  </si>
  <si>
    <t>Calderdale and Kirklees</t>
  </si>
  <si>
    <t>UKE45</t>
  </si>
  <si>
    <t>Wakefield</t>
  </si>
  <si>
    <t>UKF11</t>
  </si>
  <si>
    <t>Derby</t>
  </si>
  <si>
    <t>UKF12</t>
  </si>
  <si>
    <t>East Derbyshire</t>
  </si>
  <si>
    <t>UKF13</t>
  </si>
  <si>
    <t>South and West Derbyshire</t>
  </si>
  <si>
    <t>UKF14</t>
  </si>
  <si>
    <t>Nottingham</t>
  </si>
  <si>
    <t>UKF15</t>
  </si>
  <si>
    <t>North Nottinghamshire</t>
  </si>
  <si>
    <t>UKF16</t>
  </si>
  <si>
    <t>South Nottinghamshire</t>
  </si>
  <si>
    <t>UKF21</t>
  </si>
  <si>
    <t>Leicester</t>
  </si>
  <si>
    <t>UKF22</t>
  </si>
  <si>
    <t>Leicestershire CC and Rutland</t>
  </si>
  <si>
    <t>UKF23</t>
  </si>
  <si>
    <t>Northamptonshire</t>
  </si>
  <si>
    <t>UKF24</t>
  </si>
  <si>
    <t>West Northamptonshire</t>
  </si>
  <si>
    <t>UKF25</t>
  </si>
  <si>
    <t>North Northamptonshire</t>
  </si>
  <si>
    <t>UKF30</t>
  </si>
  <si>
    <t>UKG11</t>
  </si>
  <si>
    <t>UKG12</t>
  </si>
  <si>
    <t>Worcestershire</t>
  </si>
  <si>
    <t>UKG13</t>
  </si>
  <si>
    <t>Warwickshire</t>
  </si>
  <si>
    <t>UKG21</t>
  </si>
  <si>
    <t>Telford and Wrekin</t>
  </si>
  <si>
    <t>UKG22</t>
  </si>
  <si>
    <t>Shropshire CC</t>
  </si>
  <si>
    <t>UKG23</t>
  </si>
  <si>
    <t>Stoke-on-Trent</t>
  </si>
  <si>
    <t>UKG24</t>
  </si>
  <si>
    <t>Staffordshire CC</t>
  </si>
  <si>
    <t>UKG31</t>
  </si>
  <si>
    <t>Birmingham</t>
  </si>
  <si>
    <t>UKG32</t>
  </si>
  <si>
    <t>Solihull</t>
  </si>
  <si>
    <t>UKG33</t>
  </si>
  <si>
    <t>Coventry</t>
  </si>
  <si>
    <t>UKG34</t>
  </si>
  <si>
    <t>Dudley and Sandwell</t>
  </si>
  <si>
    <t>UKG36</t>
  </si>
  <si>
    <t>Dudley</t>
  </si>
  <si>
    <t>UKG37</t>
  </si>
  <si>
    <t>Sandwell</t>
  </si>
  <si>
    <t>UKG35</t>
  </si>
  <si>
    <t>Walsall and Wolverhampton</t>
  </si>
  <si>
    <t>UKG38</t>
  </si>
  <si>
    <t>Walsall</t>
  </si>
  <si>
    <t>UKG39</t>
  </si>
  <si>
    <t>Wolverhampton</t>
  </si>
  <si>
    <t>UKH11</t>
  </si>
  <si>
    <t>Peterborough</t>
  </si>
  <si>
    <t>UKH12</t>
  </si>
  <si>
    <t>Cambridgeshire CC</t>
  </si>
  <si>
    <t>UKH13</t>
  </si>
  <si>
    <t>Norfolk</t>
  </si>
  <si>
    <t>UKH15</t>
  </si>
  <si>
    <t>Norwich and East Norfolk</t>
  </si>
  <si>
    <t>UKH16</t>
  </si>
  <si>
    <t>North and West Norfolk</t>
  </si>
  <si>
    <t>UKH17</t>
  </si>
  <si>
    <t>Breckland and South Norfolk</t>
  </si>
  <si>
    <t>UKH14</t>
  </si>
  <si>
    <t>Suffolk</t>
  </si>
  <si>
    <t>UKH21</t>
  </si>
  <si>
    <t>Luton</t>
  </si>
  <si>
    <t>UKH22</t>
  </si>
  <si>
    <t>Bedfordshire CC</t>
  </si>
  <si>
    <t>UKH24</t>
  </si>
  <si>
    <t>Bedford</t>
  </si>
  <si>
    <t>UKH25</t>
  </si>
  <si>
    <t>Central Bedfordshire</t>
  </si>
  <si>
    <t>UKH23</t>
  </si>
  <si>
    <t>Hertfordshire</t>
  </si>
  <si>
    <t>UKH31</t>
  </si>
  <si>
    <t>Southend-on-Sea</t>
  </si>
  <si>
    <t>UKH32</t>
  </si>
  <si>
    <t>Thurrock</t>
  </si>
  <si>
    <t>UKH33</t>
  </si>
  <si>
    <t>Essex CC</t>
  </si>
  <si>
    <t>UKH34</t>
  </si>
  <si>
    <t>Essex Haven Gateway</t>
  </si>
  <si>
    <t>UKH35</t>
  </si>
  <si>
    <t>West Essex</t>
  </si>
  <si>
    <t>UKH36</t>
  </si>
  <si>
    <t>Heart of Essex</t>
  </si>
  <si>
    <t>UKH37</t>
  </si>
  <si>
    <t>Essex Thames Gateway</t>
  </si>
  <si>
    <t>UKI11</t>
  </si>
  <si>
    <t>UKI31</t>
  </si>
  <si>
    <t>Camden and City of London</t>
  </si>
  <si>
    <t>UKI32</t>
  </si>
  <si>
    <t>Westminster</t>
  </si>
  <si>
    <t>UKI33</t>
  </si>
  <si>
    <t>Kensington &amp; Chelsea and Hammersmith &amp; Fulham</t>
  </si>
  <si>
    <t>UKI34</t>
  </si>
  <si>
    <t>Wandsworth</t>
  </si>
  <si>
    <t>UKI12</t>
  </si>
  <si>
    <t>UKI41</t>
  </si>
  <si>
    <t>Hackney and Newham</t>
  </si>
  <si>
    <t>UKI42</t>
  </si>
  <si>
    <t>Tower Hamlets</t>
  </si>
  <si>
    <t>UKI43</t>
  </si>
  <si>
    <t>Haringey and Islington</t>
  </si>
  <si>
    <t>UKI44</t>
  </si>
  <si>
    <t>Lewisham and Southwark</t>
  </si>
  <si>
    <t>UKI45</t>
  </si>
  <si>
    <t>Lambeth</t>
  </si>
  <si>
    <t>UKI21</t>
  </si>
  <si>
    <t>UKI51</t>
  </si>
  <si>
    <t>Bexley and Greenwich</t>
  </si>
  <si>
    <t>UKI52</t>
  </si>
  <si>
    <t>Barking &amp; Dagenham and Havering</t>
  </si>
  <si>
    <t>UKI53</t>
  </si>
  <si>
    <t>Redbridge and Waltham Forest</t>
  </si>
  <si>
    <t>UKI54</t>
  </si>
  <si>
    <t>Enfield</t>
  </si>
  <si>
    <t>UKI22</t>
  </si>
  <si>
    <t>UKI61</t>
  </si>
  <si>
    <t>Bromley</t>
  </si>
  <si>
    <t>UKI62</t>
  </si>
  <si>
    <t>Croydon</t>
  </si>
  <si>
    <t>UKI63</t>
  </si>
  <si>
    <t>Merton, Kingston upon Thames and Sutton</t>
  </si>
  <si>
    <t>UKI23</t>
  </si>
  <si>
    <t>UKI71</t>
  </si>
  <si>
    <t>Barnet</t>
  </si>
  <si>
    <t>UKI72</t>
  </si>
  <si>
    <t>Brent</t>
  </si>
  <si>
    <t>UKI73</t>
  </si>
  <si>
    <t>Ealing</t>
  </si>
  <si>
    <t>UKI74</t>
  </si>
  <si>
    <t>Harrow and Hillingdon</t>
  </si>
  <si>
    <t>UKI75</t>
  </si>
  <si>
    <t>Hounslow and Richmond upon Thames</t>
  </si>
  <si>
    <t>UKJ11</t>
  </si>
  <si>
    <t>Berkshire</t>
  </si>
  <si>
    <t>UKJ12</t>
  </si>
  <si>
    <t>Milton Keynes</t>
  </si>
  <si>
    <t>UKJ13</t>
  </si>
  <si>
    <t>Buckinghamshire CC</t>
  </si>
  <si>
    <t>UKJ14</t>
  </si>
  <si>
    <t>Oxfordshire</t>
  </si>
  <si>
    <t>UKJ21</t>
  </si>
  <si>
    <t>Brighton and Hove</t>
  </si>
  <si>
    <t>UKJ22</t>
  </si>
  <si>
    <t>East Sussex CC</t>
  </si>
  <si>
    <t>UKJ23</t>
  </si>
  <si>
    <t>Surrey</t>
  </si>
  <si>
    <t>UKJ25</t>
  </si>
  <si>
    <t>West Surrey</t>
  </si>
  <si>
    <t>UKJ26</t>
  </si>
  <si>
    <t>East Surrey</t>
  </si>
  <si>
    <t>UKJ24</t>
  </si>
  <si>
    <t>West Sussex</t>
  </si>
  <si>
    <t>UKJ27</t>
  </si>
  <si>
    <t>West Sussex (South West)</t>
  </si>
  <si>
    <t>UKJ28</t>
  </si>
  <si>
    <t>West Sussex (North East)</t>
  </si>
  <si>
    <t>UKJ31</t>
  </si>
  <si>
    <t>Portsmouth</t>
  </si>
  <si>
    <t>UKJ32</t>
  </si>
  <si>
    <t>Southampton</t>
  </si>
  <si>
    <t>UKJ33</t>
  </si>
  <si>
    <t>Hampshire CC</t>
  </si>
  <si>
    <t>UKJ35</t>
  </si>
  <si>
    <t>South Hampshire</t>
  </si>
  <si>
    <t>UKJ36</t>
  </si>
  <si>
    <t>Central Hampshire</t>
  </si>
  <si>
    <t>UKJ37</t>
  </si>
  <si>
    <t>North Hampshire</t>
  </si>
  <si>
    <t>UKJ34</t>
  </si>
  <si>
    <t>Isle of Wight</t>
  </si>
  <si>
    <t>UKJ41</t>
  </si>
  <si>
    <t>Medway</t>
  </si>
  <si>
    <t>UKJ42</t>
  </si>
  <si>
    <t>Kent CC</t>
  </si>
  <si>
    <t>UKJ43</t>
  </si>
  <si>
    <t>Kent Thames Gateway</t>
  </si>
  <si>
    <t>UKJ44</t>
  </si>
  <si>
    <t>East Kent</t>
  </si>
  <si>
    <t>UKJ45</t>
  </si>
  <si>
    <t>Mid Kent</t>
  </si>
  <si>
    <t>UKJ46</t>
  </si>
  <si>
    <t>West Kent</t>
  </si>
  <si>
    <t>UKK11</t>
  </si>
  <si>
    <t>UKK12</t>
  </si>
  <si>
    <t>UKK13</t>
  </si>
  <si>
    <t>Gloucestershire</t>
  </si>
  <si>
    <t>UKK14</t>
  </si>
  <si>
    <t>Swindon</t>
  </si>
  <si>
    <t>UKK15</t>
  </si>
  <si>
    <t>Wiltshire</t>
  </si>
  <si>
    <t>UKK21</t>
  </si>
  <si>
    <t>Bournemouth and Poole</t>
  </si>
  <si>
    <t>UKK22</t>
  </si>
  <si>
    <t>Dorset CC</t>
  </si>
  <si>
    <t>UKK23</t>
  </si>
  <si>
    <t>Somerset</t>
  </si>
  <si>
    <t>UKK30</t>
  </si>
  <si>
    <t>UKK41</t>
  </si>
  <si>
    <t>Plymouth</t>
  </si>
  <si>
    <t>UKK42</t>
  </si>
  <si>
    <t>Torbay</t>
  </si>
  <si>
    <t>UKK43</t>
  </si>
  <si>
    <t>Devon CC</t>
  </si>
  <si>
    <t>UKL11</t>
  </si>
  <si>
    <t>Isle of Anglesey</t>
  </si>
  <si>
    <t>UKL12</t>
  </si>
  <si>
    <t>Gwynedd</t>
  </si>
  <si>
    <t>UKL13</t>
  </si>
  <si>
    <t>Conwy and Denbighshire</t>
  </si>
  <si>
    <t>UKL14</t>
  </si>
  <si>
    <t>South West Wales</t>
  </si>
  <si>
    <t>UKL15</t>
  </si>
  <si>
    <t>Central Valleys</t>
  </si>
  <si>
    <t>UKL16</t>
  </si>
  <si>
    <t>Gwent Valleys</t>
  </si>
  <si>
    <t>UKL17</t>
  </si>
  <si>
    <t>Bridgend and Neath Port Talbot</t>
  </si>
  <si>
    <t>UKL18</t>
  </si>
  <si>
    <t>Swansea</t>
  </si>
  <si>
    <t>UKL21</t>
  </si>
  <si>
    <t>Monmouthshire and Newport</t>
  </si>
  <si>
    <t>UKL22</t>
  </si>
  <si>
    <t>Cardiff and Vale of Glamorgan</t>
  </si>
  <si>
    <t>UKL23</t>
  </si>
  <si>
    <t>Flintshire and Wrexham</t>
  </si>
  <si>
    <t>UKL24</t>
  </si>
  <si>
    <t>Powys</t>
  </si>
  <si>
    <t>UKM10</t>
  </si>
  <si>
    <t>Aberdeen City and Aberdeenshire</t>
  </si>
  <si>
    <t>UKM50</t>
  </si>
  <si>
    <t>Angus and Dundee City</t>
  </si>
  <si>
    <t>Clackmannanshire and Fife</t>
  </si>
  <si>
    <t>East Lothian and Midlothian</t>
  </si>
  <si>
    <t>Falkirk</t>
  </si>
  <si>
    <t>West Lothian</t>
  </si>
  <si>
    <t>Glasgow City</t>
  </si>
  <si>
    <t>Inverclyde, East Renfrewshire and Renfrewshire</t>
  </si>
  <si>
    <t>North Lanarkshire</t>
  </si>
  <si>
    <t>South Ayrshire</t>
  </si>
  <si>
    <t>South Lanarkshire</t>
  </si>
  <si>
    <t>UKN01</t>
  </si>
  <si>
    <t>Belfast</t>
  </si>
  <si>
    <t>UKN02</t>
  </si>
  <si>
    <t>Outer Belfast</t>
  </si>
  <si>
    <t>UKN03</t>
  </si>
  <si>
    <t>East of Northern Ireland</t>
  </si>
  <si>
    <t>UKN04</t>
  </si>
  <si>
    <t>North of Northern Ireland</t>
  </si>
  <si>
    <t>UKN05</t>
  </si>
  <si>
    <t>West and South of Northern Ireland</t>
  </si>
  <si>
    <t>Self-employed</t>
  </si>
  <si>
    <t>Government employment &amp; training programmes</t>
  </si>
  <si>
    <t>Unpaid family worker</t>
  </si>
  <si>
    <t>Unemployed</t>
  </si>
  <si>
    <t>Student</t>
  </si>
  <si>
    <t>Retired</t>
  </si>
  <si>
    <r>
      <t>Inactive</t>
    </r>
    <r>
      <rPr>
        <vertAlign val="superscript"/>
        <sz val="10"/>
        <color indexed="8"/>
        <rFont val="Arial"/>
        <family val="2"/>
      </rPr>
      <t>2</t>
    </r>
  </si>
  <si>
    <t>Total</t>
  </si>
  <si>
    <t>1. International Labour Organisation (ILO) standard definitions of employment, unemployment and economic activity and inactivity.</t>
  </si>
  <si>
    <t>2. Inactive refers to looking after family, a disability or other reasons  for being economically inactive.</t>
  </si>
  <si>
    <t>Kingston upon Hull, City of</t>
  </si>
  <si>
    <t>Herefordshire, County of</t>
  </si>
  <si>
    <t>Bristol, City of</t>
  </si>
  <si>
    <t>Bath and North East Somerset, North Somerset and South Gloucestershire</t>
  </si>
  <si>
    <t>Perth &amp; Kinross and Stirling</t>
  </si>
  <si>
    <t>Edinburgh, City of</t>
  </si>
  <si>
    <t>UKM82</t>
  </si>
  <si>
    <t>UKM83</t>
  </si>
  <si>
    <t>UKM84</t>
  </si>
  <si>
    <t>UKM71</t>
  </si>
  <si>
    <t>UKM72</t>
  </si>
  <si>
    <t>UKM73</t>
  </si>
  <si>
    <t>UKM75</t>
  </si>
  <si>
    <t>UKM76</t>
  </si>
  <si>
    <t>UKM77</t>
  </si>
  <si>
    <t>UKM78</t>
  </si>
  <si>
    <t>UKM81</t>
  </si>
  <si>
    <t>UKM92</t>
  </si>
  <si>
    <t>UKM93</t>
  </si>
  <si>
    <t>East Ayrshire and North Ayrshire mainland</t>
  </si>
  <si>
    <t>UKM94</t>
  </si>
  <si>
    <t>UKM95</t>
  </si>
  <si>
    <t>UKM91</t>
  </si>
  <si>
    <t>Scottish Borders</t>
  </si>
  <si>
    <t>East Dunbartonshire, West Dunbartonshire and Helensburgh &amp; Lomond</t>
  </si>
  <si>
    <t>Dumfries &amp; Galloway</t>
  </si>
  <si>
    <t>UKM6 Highlands and Islands includes UKM61 Caithness &amp; Sutherland and Ross &amp; Cromarty, UKM62 Inverness &amp; Nairn and Moray, Badenoch &amp; Strathspey, UKM63 Lochaber, Skye &amp; Lochalsh, Arran &amp; Cumbrae and Argyll &amp; Bute, UKM64 Na h-Eileanan Siar (Western Isles), UKM65 Orkney Islands, UKM66 Shetland Islands.</t>
  </si>
  <si>
    <t/>
  </si>
  <si>
    <t>UKN06</t>
  </si>
  <si>
    <t>UKN07</t>
  </si>
  <si>
    <t>Armagh City, Banbridge and Craigavon</t>
  </si>
  <si>
    <t>UKN08</t>
  </si>
  <si>
    <t>Newry, Mourne and Down</t>
  </si>
  <si>
    <t>UKN09</t>
  </si>
  <si>
    <t xml:space="preserve">Ards and North Down </t>
  </si>
  <si>
    <t>UKN10</t>
  </si>
  <si>
    <t>Derry City and Strabane</t>
  </si>
  <si>
    <t>UKN11</t>
  </si>
  <si>
    <t>Mid Ulster</t>
  </si>
  <si>
    <t>UKN12</t>
  </si>
  <si>
    <t>Causeway Coast and Glens</t>
  </si>
  <si>
    <t>UKN13</t>
  </si>
  <si>
    <t>Antrim and Newtownabbey</t>
  </si>
  <si>
    <t>UKN14</t>
  </si>
  <si>
    <t>Lisburn and Castlereagh</t>
  </si>
  <si>
    <t>UKN15</t>
  </si>
  <si>
    <t>Mid and East Antrim</t>
  </si>
  <si>
    <t>UKN16</t>
  </si>
  <si>
    <t>Fermanagh and Omagh</t>
  </si>
  <si>
    <t>2. Inactive refers to looking after family, a disability or other reasons for being economically inactive.</t>
  </si>
  <si>
    <t>esociety@ons.gov.uk</t>
  </si>
  <si>
    <t xml:space="preserve">The detailed regional estimates in this table are based on smaller sample sizes than the higher level regional estimates in in tables 5A and 5B and are therefore subject to a greater degree of sampling variability, so should be treated with caution. </t>
  </si>
  <si>
    <t>The categories of ‘Used over 3 months ago’ and “Never used’ have been combined due to the small number of responses at this level of geography.</t>
  </si>
  <si>
    <t>There are 3 NUTS levels. For the periods up to 2016, this table is presented at NUTS level 3, based on the 1998 NUTS boundaries. Estimates for 2017 are based on the 2013 NUTS level 3 boundaries. Estimates for 2018 and 2019 are based on the 2016 NUTS level 3 boundaries.</t>
  </si>
  <si>
    <t>UKM4 Highlands and Islands includes UKM41 Caithness &amp; Sutherland and Ross &amp; Cromarty, UKM42 Inverness &amp; Nairn and Moray, Badenoch &amp; Strathspey, UKM43 Lochaber, Skye &amp; Lochalsh &amp; Argyll and the Islands, UKM44 Na h-Eileanan Siar (Western Isles), UKM45 Orkney Islands, UKM46 Shetland Islands.</t>
  </si>
  <si>
    <t>Employed</t>
  </si>
  <si>
    <t>Next publication: To be announced</t>
  </si>
  <si>
    <t>TABLE 2A: RECENT AND LAPSED INTERNET USERS AND INTERNET NON-USERS, BY AGE GROUP (YEARS) AND SEX, UK, 2013 TO 2020</t>
  </si>
  <si>
    <t>TABLE 2B: RECENT AND LAPSED INTERNET USERS AND INTERNET NON-USERS, BY AGE GROUP (YEARS) AND SEX, UK, 2013 TO 2020</t>
  </si>
  <si>
    <t>TABLE 6A: RECENT AND LAPSED INTERNET USERS AND INTERNET NON-USERS, BY LOW LEVEL GEOGRAPHICAL LOCATION, UK, 2014 TO 2020</t>
  </si>
  <si>
    <t>TABLE 6B: RECENT AND LAPSED INTERNET USERS AND INTERNET NON-USERS, BY LOW LEVEL GEOGRAPHICAL LOCATION, UK, 2014 TO 2020</t>
  </si>
  <si>
    <r>
      <t>TABLE 7A: RECENT AND LAPSED INTERNET USERS AND INTERNET NON-USERS, BY ECONOMIC ACTIVITY</t>
    </r>
    <r>
      <rPr>
        <b/>
        <vertAlign val="superscript"/>
        <sz val="12"/>
        <rFont val="Arial"/>
        <family val="2"/>
      </rPr>
      <t>1</t>
    </r>
    <r>
      <rPr>
        <b/>
        <sz val="12"/>
        <rFont val="Arial"/>
        <family val="2"/>
      </rPr>
      <t>, UK, 2011 TO 2020</t>
    </r>
  </si>
  <si>
    <r>
      <t>TABLE 7B: RECENT AND LAPSED INTERNET USERS AND INTERNET NON-USERS, BY ECONOMIC ACTIVITY</t>
    </r>
    <r>
      <rPr>
        <b/>
        <vertAlign val="superscript"/>
        <sz val="12"/>
        <rFont val="Arial"/>
        <family val="2"/>
      </rPr>
      <t>1</t>
    </r>
    <r>
      <rPr>
        <b/>
        <sz val="12"/>
        <rFont val="Arial"/>
        <family val="2"/>
      </rPr>
      <t>, UK, 2011 TO 2020</t>
    </r>
  </si>
  <si>
    <t>Press this symbol within the tables to return to contents page.</t>
  </si>
  <si>
    <t>Table 1A</t>
  </si>
  <si>
    <t>Table 1B (%)</t>
  </si>
  <si>
    <t>Table 2A</t>
  </si>
  <si>
    <t>Table 2B (%)</t>
  </si>
  <si>
    <t>Table 3A</t>
  </si>
  <si>
    <t>Table 3B (%)</t>
  </si>
  <si>
    <t>Table 4A</t>
  </si>
  <si>
    <t>Table 4B (%)</t>
  </si>
  <si>
    <t>Table 5A</t>
  </si>
  <si>
    <t>Table 5B (%)</t>
  </si>
  <si>
    <t>Table 6A</t>
  </si>
  <si>
    <t>Table 6B (%)</t>
  </si>
  <si>
    <t>Table 7A</t>
  </si>
  <si>
    <t>Table 7B (%)</t>
  </si>
  <si>
    <t>Confidence interval tables</t>
  </si>
  <si>
    <t>Table 8A</t>
  </si>
  <si>
    <t>Table 8B (%)</t>
  </si>
  <si>
    <t>Table 9A</t>
  </si>
  <si>
    <t>Table 9B (%)</t>
  </si>
  <si>
    <t>All tables contain estimates for the period January to March for each year.</t>
  </si>
  <si>
    <t>Recent internet users are adults who have used the internet within the last 3 months.</t>
  </si>
  <si>
    <t>Lapsed internet users are adults who used the internet more than 3 months ago.</t>
  </si>
  <si>
    <t>Statistical contact:</t>
  </si>
  <si>
    <t>Cecil Prescott, Office for National Statistics.</t>
  </si>
  <si>
    <t>Telephone number</t>
  </si>
  <si>
    <t>Email</t>
  </si>
  <si>
    <t>Recent and lapsed internet users and internet non-users, by age group (years) and disability, UK, 2014 to 2020</t>
  </si>
  <si>
    <t>Recent and lapsed internet users and internet non-users, by economic activity, UK, 2011 to 2020</t>
  </si>
  <si>
    <t>Internet non users: 95% confidence intervals, UK, 2020</t>
  </si>
  <si>
    <t>Lapsed internet users and internet non-users: 95% confidence intervals by low level geographical location, UK, 2020</t>
  </si>
  <si>
    <t>Recent and lapsed internet users and internet non-users, UK, 2013 to 2020</t>
  </si>
  <si>
    <t>Recent and lapsed internet users and internet non-users, by age group (years) and sex, UK, 2013 to 2020</t>
  </si>
  <si>
    <t>Recent and lapsed internet users and internet non-users, by ethnic group, UK, 2013 to 2020</t>
  </si>
  <si>
    <t>Recent and lapsed internet users and internet non-users, by geographical location, UK, 2014 to 2020</t>
  </si>
  <si>
    <t>Recent and lapsed internet users and internet non-users, by low level geographical location, UK, 2014 to 2020</t>
  </si>
  <si>
    <t>Internet Users, 2020: Published 6th April 2021</t>
  </si>
  <si>
    <t>Publication date: 6th April 2021</t>
  </si>
  <si>
    <t>~0 Data too small to display.</t>
  </si>
  <si>
    <t>Table 10A</t>
  </si>
  <si>
    <t>Table 10B (%)</t>
  </si>
  <si>
    <t>Recent and lapsed internet users and internet non-users: 95% confidence intervals, by ethnic group, UK, 2020</t>
  </si>
  <si>
    <t>Some percentages sum to less than 100 due to "don't know" responses.</t>
  </si>
  <si>
    <t>~0</t>
  </si>
  <si>
    <t>Sum</t>
  </si>
  <si>
    <t>Average</t>
  </si>
  <si>
    <t>Median</t>
  </si>
  <si>
    <t>Mode</t>
  </si>
  <si>
    <t>Max</t>
  </si>
  <si>
    <t>Min</t>
  </si>
  <si>
    <t>SD</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</si>
</sst>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_-* #,##0_-;\-* #,##0_-;_-* &quot;-&quot;_-;_-@_-"/>
    <numFmt numFmtId="165" formatCode="_-* #,##0.00_-;\-* #,##0.00_-;_-* &quot;-&quot;??_-;_-@_-"/>
    <numFmt numFmtId="166" formatCode="_-* #,##0_-;\-* #,##0_-;_-* &quot;-&quot;??_-;_-@_-"/>
    <numFmt numFmtId="167" formatCode="###0"/>
    <numFmt numFmtId="168" formatCode="0.0"/>
    <numFmt numFmtId="169" formatCode="_-* #,##0.0_-;\-* #,##0.0_-;_-* &quot;-&quot;??_-;_-@_-"/>
    <numFmt numFmtId="170" formatCode="#,##0_ ;\-#,##0\ "/>
    <numFmt numFmtId="171" formatCode="#,##0.0"/>
  </numFmts>
  <fonts count="45" x14ac:knownFonts="1">
    <font>
      <sz val="11"/>
      <color theme="1"/>
      <name val="Calibri"/>
      <family val="2"/>
      <scheme val="minor"/>
    </font>
    <font>
      <sz val="11"/>
      <color theme="1"/>
      <name val="Calibri"/>
      <family val="2"/>
      <scheme val="minor"/>
    </font>
    <font>
      <sz val="10"/>
      <name val="Arial"/>
      <family val="2"/>
    </font>
    <font>
      <b/>
      <sz val="10"/>
      <color rgb="FF000000"/>
      <name val="Arial"/>
      <family val="2"/>
    </font>
    <font>
      <b/>
      <sz val="10"/>
      <name val="Arial"/>
      <family val="2"/>
    </font>
    <font>
      <b/>
      <sz val="12"/>
      <name val="Arial"/>
      <family val="2"/>
    </font>
    <font>
      <u/>
      <sz val="10"/>
      <color rgb="FF0000FF"/>
      <name val="Arial"/>
      <family val="2"/>
    </font>
    <font>
      <sz val="10"/>
      <color theme="1"/>
      <name val="Arial"/>
      <family val="2"/>
    </font>
    <font>
      <sz val="10"/>
      <color rgb="FFFF0000"/>
      <name val="Arial"/>
      <family val="2"/>
    </font>
    <font>
      <sz val="11"/>
      <name val="Calibri"/>
      <family val="2"/>
    </font>
    <font>
      <i/>
      <sz val="10"/>
      <name val="Arial"/>
      <family val="2"/>
    </font>
    <font>
      <sz val="11"/>
      <color rgb="FF000000"/>
      <name val="Calibri"/>
      <family val="2"/>
    </font>
    <font>
      <sz val="10"/>
      <color rgb="FF000000"/>
      <name val="Arial"/>
      <family val="2"/>
    </font>
    <font>
      <sz val="9"/>
      <color rgb="FF000000"/>
      <name val="Arial"/>
      <family val="2"/>
    </font>
    <font>
      <sz val="9"/>
      <name val="Arial"/>
      <family val="2"/>
    </font>
    <font>
      <u/>
      <sz val="9"/>
      <color rgb="FF0000FF"/>
      <name val="Arial"/>
      <family val="2"/>
    </font>
    <font>
      <sz val="10"/>
      <color rgb="FF000000"/>
      <name val="Calibri"/>
      <family val="2"/>
    </font>
    <font>
      <sz val="9"/>
      <color theme="1"/>
      <name val="Arial"/>
      <family val="2"/>
    </font>
    <font>
      <sz val="12"/>
      <name val="Arial"/>
      <family val="2"/>
    </font>
    <font>
      <i/>
      <sz val="10"/>
      <color rgb="FF000000"/>
      <name val="Arial"/>
      <family val="2"/>
    </font>
    <font>
      <b/>
      <sz val="10"/>
      <color rgb="FFC5D9F1"/>
      <name val="Arial"/>
      <family val="2"/>
    </font>
    <font>
      <sz val="10"/>
      <color rgb="FFC5D9F1"/>
      <name val="Arial"/>
      <family val="2"/>
    </font>
    <font>
      <b/>
      <sz val="10"/>
      <color indexed="8"/>
      <name val="Arial"/>
      <family val="2"/>
    </font>
    <font>
      <sz val="10"/>
      <color indexed="8"/>
      <name val="Arial"/>
      <family val="2"/>
    </font>
    <font>
      <sz val="9"/>
      <color rgb="FF000000"/>
      <name val="Calibri"/>
      <family val="2"/>
    </font>
    <font>
      <b/>
      <sz val="10"/>
      <color theme="1"/>
      <name val="Arial"/>
      <family val="2"/>
    </font>
    <font>
      <sz val="8"/>
      <name val="Arial"/>
      <family val="2"/>
    </font>
    <font>
      <sz val="11"/>
      <color theme="1"/>
      <name val="Calibri"/>
      <family val="2"/>
    </font>
    <font>
      <b/>
      <sz val="10"/>
      <color theme="1"/>
      <name val="Calibri"/>
      <family val="2"/>
    </font>
    <font>
      <b/>
      <sz val="11"/>
      <color theme="1"/>
      <name val="Calibri"/>
      <family val="2"/>
    </font>
    <font>
      <b/>
      <sz val="10"/>
      <color rgb="FFFF0000"/>
      <name val="Arial"/>
      <family val="2"/>
    </font>
    <font>
      <b/>
      <sz val="11"/>
      <name val="Calibri"/>
      <family val="2"/>
    </font>
    <font>
      <b/>
      <sz val="11"/>
      <color rgb="FF000000"/>
      <name val="Calibri"/>
      <family val="2"/>
    </font>
    <font>
      <sz val="10"/>
      <name val="Calibri"/>
      <family val="2"/>
    </font>
    <font>
      <sz val="10"/>
      <color rgb="FF31849B"/>
      <name val="Calibri"/>
      <family val="2"/>
    </font>
    <font>
      <b/>
      <sz val="9"/>
      <name val="Arial"/>
      <family val="2"/>
    </font>
    <font>
      <b/>
      <sz val="9"/>
      <color rgb="FFFF0000"/>
      <name val="Arial"/>
      <family val="2"/>
    </font>
    <font>
      <sz val="9"/>
      <color rgb="FF31849B"/>
      <name val="Arial"/>
      <family val="2"/>
    </font>
    <font>
      <b/>
      <vertAlign val="superscript"/>
      <sz val="12"/>
      <name val="Arial"/>
      <family val="2"/>
    </font>
    <font>
      <i/>
      <sz val="8"/>
      <name val="Arial"/>
      <family val="2"/>
    </font>
    <font>
      <sz val="10"/>
      <color theme="1"/>
      <name val="Calibri"/>
      <family val="2"/>
      <scheme val="minor"/>
    </font>
    <font>
      <vertAlign val="superscript"/>
      <sz val="10"/>
      <color indexed="8"/>
      <name val="Arial"/>
      <family val="2"/>
    </font>
    <font>
      <b/>
      <sz val="10"/>
      <color theme="1"/>
      <name val="Calibri"/>
      <family val="2"/>
      <scheme val="minor"/>
    </font>
    <font>
      <sz val="9"/>
      <color rgb="FFFF0000"/>
      <name val="Arial"/>
      <family val="2"/>
    </font>
    <font>
      <u/>
      <sz val="11"/>
      <color theme="10"/>
      <name val="Calibri"/>
      <family val="2"/>
    </font>
  </fonts>
  <fills count="5">
    <fill>
      <patternFill patternType="none"/>
    </fill>
    <fill>
      <patternFill patternType="gray125"/>
    </fill>
    <fill>
      <patternFill patternType="solid">
        <fgColor rgb="FFFFFFFF"/>
        <bgColor rgb="FF000000"/>
      </patternFill>
    </fill>
    <fill>
      <patternFill patternType="solid">
        <fgColor theme="0"/>
        <bgColor rgb="FF000000"/>
      </patternFill>
    </fill>
    <fill>
      <patternFill patternType="solid">
        <fgColor theme="0"/>
        <bgColor indexed="64"/>
      </patternFill>
    </fill>
  </fills>
  <borders count="8">
    <border>
      <left/>
      <right/>
      <top/>
      <bottom/>
      <diagonal/>
    </border>
    <border>
      <left/>
      <right/>
      <top/>
      <bottom style="medium">
        <color indexed="64"/>
      </bottom>
      <diagonal/>
    </border>
    <border>
      <left/>
      <right/>
      <top style="medium">
        <color indexed="64"/>
      </top>
      <bottom/>
      <diagonal/>
    </border>
    <border>
      <left/>
      <right/>
      <top style="medium">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s>
  <cellStyleXfs count="12">
    <xf numFmtId="0" fontId="0" fillId="0" borderId="0"/>
    <xf numFmtId="165" fontId="1" fillId="0" borderId="0" applyFont="0" applyFill="0" applyBorder="0" applyAlignment="0" applyProtection="0"/>
    <xf numFmtId="164" fontId="1" fillId="0" borderId="0" applyFont="0" applyFill="0" applyBorder="0" applyAlignment="0" applyProtection="0"/>
    <xf numFmtId="0" fontId="2" fillId="0" borderId="0"/>
    <xf numFmtId="0" fontId="6"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165" fontId="1" fillId="0" borderId="0" applyFont="0" applyFill="0" applyBorder="0" applyAlignment="0" applyProtection="0"/>
    <xf numFmtId="0" fontId="44" fillId="0" borderId="0" applyNumberFormat="0" applyFill="0" applyBorder="0" applyAlignment="0" applyProtection="0">
      <alignment vertical="top"/>
      <protection locked="0"/>
    </xf>
    <xf numFmtId="165" fontId="1" fillId="0" borderId="0" applyFont="0" applyFill="0" applyBorder="0" applyAlignment="0" applyProtection="0"/>
  </cellStyleXfs>
  <cellXfs count="256">
    <xf numFmtId="0" fontId="0" fillId="0" borderId="0" xfId="0"/>
    <xf numFmtId="0" fontId="7" fillId="4" borderId="0" xfId="0" applyFont="1" applyFill="1"/>
    <xf numFmtId="0" fontId="5" fillId="3" borderId="0" xfId="0" applyFont="1" applyFill="1" applyBorder="1"/>
    <xf numFmtId="0" fontId="9" fillId="3" borderId="0" xfId="0" applyFont="1" applyFill="1" applyBorder="1"/>
    <xf numFmtId="0" fontId="9" fillId="4" borderId="0" xfId="0" applyFont="1" applyFill="1" applyBorder="1"/>
    <xf numFmtId="0" fontId="9" fillId="0" borderId="0" xfId="0" applyFont="1" applyBorder="1"/>
    <xf numFmtId="0" fontId="10" fillId="3" borderId="0" xfId="0" applyFont="1" applyFill="1" applyBorder="1"/>
    <xf numFmtId="0" fontId="12" fillId="3" borderId="1" xfId="0" applyFont="1" applyFill="1" applyBorder="1" applyAlignment="1">
      <alignment horizontal="right"/>
    </xf>
    <xf numFmtId="0" fontId="11" fillId="3" borderId="1" xfId="0" applyFont="1" applyFill="1" applyBorder="1"/>
    <xf numFmtId="0" fontId="11" fillId="0" borderId="0" xfId="0" applyFont="1" applyBorder="1"/>
    <xf numFmtId="0" fontId="12" fillId="3" borderId="0" xfId="0" applyFont="1" applyFill="1" applyBorder="1"/>
    <xf numFmtId="0" fontId="12" fillId="0" borderId="0" xfId="0" applyFont="1" applyBorder="1"/>
    <xf numFmtId="0" fontId="4" fillId="3" borderId="4" xfId="0" applyFont="1" applyFill="1" applyBorder="1" applyAlignment="1">
      <alignment horizontal="right" vertical="center"/>
    </xf>
    <xf numFmtId="0" fontId="4" fillId="3" borderId="4" xfId="0" applyFont="1" applyFill="1" applyBorder="1" applyAlignment="1">
      <alignment horizontal="right" vertical="center" wrapText="1"/>
    </xf>
    <xf numFmtId="0" fontId="4" fillId="3" borderId="5" xfId="0" applyFont="1" applyFill="1" applyBorder="1" applyAlignment="1">
      <alignment horizontal="right" vertical="center" wrapText="1"/>
    </xf>
    <xf numFmtId="0" fontId="12" fillId="3" borderId="0" xfId="0" applyFont="1" applyFill="1" applyBorder="1" applyAlignment="1">
      <alignment horizontal="left" vertical="center"/>
    </xf>
    <xf numFmtId="0" fontId="12" fillId="4" borderId="0" xfId="0" applyFont="1" applyFill="1" applyBorder="1"/>
    <xf numFmtId="0" fontId="4" fillId="3" borderId="0" xfId="0" applyFont="1" applyFill="1" applyBorder="1" applyAlignment="1">
      <alignment vertical="center"/>
    </xf>
    <xf numFmtId="3" fontId="4" fillId="3" borderId="0" xfId="1" applyNumberFormat="1" applyFont="1" applyFill="1" applyBorder="1" applyAlignment="1">
      <alignment horizontal="right" vertical="center"/>
    </xf>
    <xf numFmtId="0" fontId="3" fillId="0" borderId="0" xfId="0" applyFont="1" applyBorder="1"/>
    <xf numFmtId="3" fontId="2" fillId="3" borderId="0" xfId="1" applyNumberFormat="1" applyFont="1" applyFill="1" applyBorder="1" applyAlignment="1">
      <alignment horizontal="right" vertical="center"/>
    </xf>
    <xf numFmtId="3" fontId="12" fillId="3" borderId="0" xfId="1" applyNumberFormat="1" applyFont="1" applyFill="1" applyBorder="1" applyAlignment="1">
      <alignment horizontal="right" vertical="center"/>
    </xf>
    <xf numFmtId="0" fontId="2" fillId="3" borderId="0" xfId="0" applyFont="1" applyFill="1" applyBorder="1" applyAlignment="1">
      <alignment vertical="center"/>
    </xf>
    <xf numFmtId="3" fontId="2" fillId="3" borderId="0" xfId="1" applyNumberFormat="1" applyFont="1" applyFill="1" applyBorder="1" applyAlignment="1">
      <alignment vertical="center"/>
    </xf>
    <xf numFmtId="0" fontId="2" fillId="4" borderId="0" xfId="0" applyFont="1" applyFill="1" applyBorder="1"/>
    <xf numFmtId="3" fontId="2" fillId="3" borderId="0" xfId="1" applyNumberFormat="1" applyFont="1" applyFill="1" applyBorder="1" applyAlignment="1">
      <alignment horizontal="right"/>
    </xf>
    <xf numFmtId="0" fontId="12" fillId="3" borderId="1" xfId="0" applyFont="1" applyFill="1" applyBorder="1"/>
    <xf numFmtId="0" fontId="13" fillId="3" borderId="0" xfId="0" applyFont="1" applyFill="1" applyBorder="1"/>
    <xf numFmtId="0" fontId="13" fillId="4" borderId="0" xfId="0" applyFont="1" applyFill="1" applyBorder="1" applyAlignment="1"/>
    <xf numFmtId="0" fontId="14" fillId="3" borderId="0" xfId="0" applyFont="1" applyFill="1" applyBorder="1" applyAlignment="1">
      <alignment vertical="center"/>
    </xf>
    <xf numFmtId="0" fontId="13" fillId="3" borderId="0" xfId="0" applyFont="1" applyFill="1" applyBorder="1" applyAlignment="1">
      <alignment vertical="center"/>
    </xf>
    <xf numFmtId="0" fontId="14" fillId="3" borderId="0" xfId="0" applyFont="1" applyFill="1" applyBorder="1" applyAlignment="1">
      <alignment horizontal="right" vertical="center"/>
    </xf>
    <xf numFmtId="0" fontId="13" fillId="0" borderId="0" xfId="0" applyFont="1" applyBorder="1" applyAlignment="1">
      <alignment vertical="center"/>
    </xf>
    <xf numFmtId="0" fontId="14" fillId="3" borderId="0" xfId="3" applyFont="1" applyFill="1" applyBorder="1" applyAlignment="1">
      <alignment horizontal="right" vertical="center"/>
    </xf>
    <xf numFmtId="49" fontId="14" fillId="3" borderId="0" xfId="3" applyNumberFormat="1" applyFont="1" applyFill="1" applyBorder="1" applyAlignment="1">
      <alignment horizontal="right" vertical="center"/>
    </xf>
    <xf numFmtId="0" fontId="15" fillId="3" borderId="0" xfId="4" applyFont="1" applyFill="1" applyBorder="1" applyAlignment="1" applyProtection="1">
      <alignment horizontal="right" vertical="center"/>
    </xf>
    <xf numFmtId="0" fontId="13" fillId="4" borderId="0" xfId="0" applyFont="1" applyFill="1" applyBorder="1" applyAlignment="1">
      <alignment vertical="center"/>
    </xf>
    <xf numFmtId="0" fontId="13" fillId="4" borderId="0" xfId="0" applyFont="1" applyFill="1" applyBorder="1" applyAlignment="1">
      <alignment horizontal="right" vertical="center"/>
    </xf>
    <xf numFmtId="0" fontId="13" fillId="3" borderId="0" xfId="0" applyFont="1" applyFill="1" applyBorder="1" applyAlignment="1">
      <alignment vertical="center" wrapText="1"/>
    </xf>
    <xf numFmtId="0" fontId="11" fillId="4" borderId="0" xfId="0" applyFont="1" applyFill="1" applyBorder="1" applyAlignment="1">
      <alignment vertical="center"/>
    </xf>
    <xf numFmtId="0" fontId="11" fillId="0" borderId="0" xfId="0" applyFont="1" applyFill="1" applyBorder="1" applyAlignment="1">
      <alignment vertical="center"/>
    </xf>
    <xf numFmtId="0" fontId="11" fillId="0" borderId="0" xfId="0" applyFont="1" applyFill="1" applyBorder="1"/>
    <xf numFmtId="0" fontId="12" fillId="3" borderId="0" xfId="0" applyFont="1" applyFill="1" applyBorder="1" applyAlignment="1">
      <alignment horizontal="right"/>
    </xf>
    <xf numFmtId="0" fontId="11" fillId="4" borderId="0" xfId="0" applyFont="1" applyFill="1" applyBorder="1"/>
    <xf numFmtId="0" fontId="12" fillId="3" borderId="1" xfId="0" applyFont="1" applyFill="1" applyBorder="1" applyAlignment="1">
      <alignment horizontal="right" vertical="center"/>
    </xf>
    <xf numFmtId="0" fontId="12" fillId="3" borderId="0" xfId="0" applyFont="1" applyFill="1" applyBorder="1" applyAlignment="1">
      <alignment horizontal="right" vertical="center"/>
    </xf>
    <xf numFmtId="0" fontId="4" fillId="3" borderId="0" xfId="0" applyFont="1" applyFill="1" applyBorder="1" applyAlignment="1">
      <alignment horizontal="right" vertical="center" wrapText="1"/>
    </xf>
    <xf numFmtId="0" fontId="12" fillId="3" borderId="0" xfId="0" applyFont="1" applyFill="1" applyBorder="1" applyAlignment="1">
      <alignment vertical="center"/>
    </xf>
    <xf numFmtId="168" fontId="4" fillId="3" borderId="0" xfId="1" applyNumberFormat="1" applyFont="1" applyFill="1" applyBorder="1" applyAlignment="1">
      <alignment horizontal="right" vertical="center"/>
    </xf>
    <xf numFmtId="168" fontId="4" fillId="3" borderId="0" xfId="0" applyNumberFormat="1" applyFont="1" applyFill="1" applyBorder="1" applyAlignment="1">
      <alignment horizontal="right" vertical="center"/>
    </xf>
    <xf numFmtId="168" fontId="2" fillId="3" borderId="0" xfId="1" applyNumberFormat="1" applyFont="1" applyFill="1" applyBorder="1" applyAlignment="1">
      <alignment horizontal="right" vertical="center"/>
    </xf>
    <xf numFmtId="168" fontId="2" fillId="3" borderId="0" xfId="0" applyNumberFormat="1" applyFont="1" applyFill="1" applyBorder="1" applyAlignment="1">
      <alignment horizontal="right" vertical="center"/>
    </xf>
    <xf numFmtId="166" fontId="2" fillId="3" borderId="1" xfId="1" applyNumberFormat="1" applyFont="1" applyFill="1" applyBorder="1" applyAlignment="1">
      <alignment horizontal="right" vertical="center"/>
    </xf>
    <xf numFmtId="0" fontId="5" fillId="3" borderId="0" xfId="0" applyFont="1" applyFill="1" applyBorder="1" applyAlignment="1">
      <alignment horizontal="right"/>
    </xf>
    <xf numFmtId="0" fontId="18" fillId="3" borderId="0" xfId="0" applyFont="1" applyFill="1" applyBorder="1"/>
    <xf numFmtId="0" fontId="18" fillId="0" borderId="0" xfId="0" applyFont="1" applyBorder="1"/>
    <xf numFmtId="0" fontId="19" fillId="3" borderId="1" xfId="0" applyFont="1" applyFill="1" applyBorder="1"/>
    <xf numFmtId="0" fontId="19" fillId="3" borderId="1" xfId="0" applyFont="1" applyFill="1" applyBorder="1" applyAlignment="1">
      <alignment horizontal="right"/>
    </xf>
    <xf numFmtId="0" fontId="3" fillId="3" borderId="0" xfId="0" applyFont="1" applyFill="1" applyBorder="1"/>
    <xf numFmtId="0" fontId="3" fillId="3" borderId="0" xfId="0" applyFont="1" applyFill="1" applyBorder="1" applyAlignment="1">
      <alignment horizontal="right"/>
    </xf>
    <xf numFmtId="0" fontId="3" fillId="3" borderId="0" xfId="0" applyFont="1" applyFill="1" applyBorder="1" applyAlignment="1">
      <alignment horizontal="right" vertical="center"/>
    </xf>
    <xf numFmtId="0" fontId="3" fillId="0" borderId="0" xfId="0" applyFont="1" applyBorder="1" applyAlignment="1">
      <alignment horizontal="right" vertical="center"/>
    </xf>
    <xf numFmtId="0" fontId="3" fillId="3" borderId="0" xfId="0" applyFont="1" applyFill="1" applyBorder="1" applyAlignment="1">
      <alignment vertical="center"/>
    </xf>
    <xf numFmtId="3" fontId="3" fillId="3" borderId="0" xfId="0" applyNumberFormat="1" applyFont="1" applyFill="1" applyBorder="1" applyAlignment="1">
      <alignment horizontal="right" vertical="center"/>
    </xf>
    <xf numFmtId="3" fontId="4" fillId="3" borderId="0" xfId="1" applyNumberFormat="1" applyFont="1" applyFill="1" applyBorder="1" applyAlignment="1">
      <alignment vertical="center"/>
    </xf>
    <xf numFmtId="0" fontId="3" fillId="4" borderId="0" xfId="0" applyFont="1" applyFill="1" applyBorder="1"/>
    <xf numFmtId="166" fontId="4" fillId="3" borderId="0" xfId="1" applyNumberFormat="1" applyFont="1" applyFill="1" applyBorder="1" applyAlignment="1">
      <alignment horizontal="right" vertical="center"/>
    </xf>
    <xf numFmtId="166" fontId="20" fillId="3" borderId="0" xfId="1" applyNumberFormat="1" applyFont="1" applyFill="1" applyBorder="1" applyAlignment="1">
      <alignment horizontal="right" vertical="center"/>
    </xf>
    <xf numFmtId="3" fontId="12" fillId="0" borderId="0" xfId="0" applyNumberFormat="1" applyFont="1" applyBorder="1"/>
    <xf numFmtId="0" fontId="12" fillId="3" borderId="1" xfId="0" applyFont="1" applyFill="1" applyBorder="1" applyAlignment="1">
      <alignment vertical="center"/>
    </xf>
    <xf numFmtId="166" fontId="21" fillId="3" borderId="1" xfId="1" applyNumberFormat="1" applyFont="1" applyFill="1" applyBorder="1" applyAlignment="1">
      <alignment horizontal="right" vertical="center"/>
    </xf>
    <xf numFmtId="0" fontId="13" fillId="3" borderId="0" xfId="0" applyFont="1" applyFill="1" applyBorder="1" applyAlignment="1">
      <alignment horizontal="right" vertical="center"/>
    </xf>
    <xf numFmtId="3" fontId="13" fillId="4" borderId="0" xfId="0" applyNumberFormat="1" applyFont="1" applyFill="1" applyBorder="1" applyAlignment="1">
      <alignment vertical="center"/>
    </xf>
    <xf numFmtId="0" fontId="12" fillId="4" borderId="0" xfId="0" applyFont="1" applyFill="1" applyBorder="1" applyAlignment="1">
      <alignment horizontal="right"/>
    </xf>
    <xf numFmtId="0" fontId="12" fillId="0" borderId="0" xfId="0" applyFont="1" applyBorder="1" applyAlignment="1">
      <alignment horizontal="right"/>
    </xf>
    <xf numFmtId="0" fontId="2" fillId="3" borderId="0" xfId="0" applyFont="1" applyFill="1" applyBorder="1"/>
    <xf numFmtId="0" fontId="2" fillId="0" borderId="0" xfId="0" applyFont="1" applyBorder="1"/>
    <xf numFmtId="0" fontId="12" fillId="3" borderId="1" xfId="0" applyFont="1" applyFill="1" applyBorder="1" applyAlignment="1">
      <alignment horizontal="center"/>
    </xf>
    <xf numFmtId="0" fontId="3" fillId="3" borderId="4" xfId="0" applyFont="1" applyFill="1" applyBorder="1" applyAlignment="1">
      <alignment horizontal="right" vertical="center"/>
    </xf>
    <xf numFmtId="168" fontId="20" fillId="3" borderId="0" xfId="0" applyNumberFormat="1" applyFont="1" applyFill="1" applyBorder="1" applyAlignment="1">
      <alignment horizontal="right" vertical="center"/>
    </xf>
    <xf numFmtId="168" fontId="3" fillId="4" borderId="0" xfId="0" applyNumberFormat="1" applyFont="1" applyFill="1" applyBorder="1"/>
    <xf numFmtId="0" fontId="22" fillId="3" borderId="0" xfId="0" applyFont="1" applyFill="1" applyBorder="1" applyAlignment="1">
      <alignment vertical="center"/>
    </xf>
    <xf numFmtId="168" fontId="21" fillId="3" borderId="0" xfId="0" applyNumberFormat="1" applyFont="1" applyFill="1" applyBorder="1" applyAlignment="1">
      <alignment horizontal="right" vertical="center"/>
    </xf>
    <xf numFmtId="168" fontId="12" fillId="4" borderId="0" xfId="0" applyNumberFormat="1" applyFont="1" applyFill="1" applyBorder="1"/>
    <xf numFmtId="0" fontId="22" fillId="4" borderId="0" xfId="0" applyFont="1" applyFill="1" applyBorder="1"/>
    <xf numFmtId="0" fontId="13" fillId="3" borderId="0" xfId="0" applyFont="1" applyFill="1" applyBorder="1" applyAlignment="1">
      <alignment horizontal="right"/>
    </xf>
    <xf numFmtId="168" fontId="13" fillId="3" borderId="0" xfId="0" applyNumberFormat="1" applyFont="1" applyFill="1" applyBorder="1"/>
    <xf numFmtId="0" fontId="13" fillId="0" borderId="0" xfId="0" applyFont="1" applyBorder="1"/>
    <xf numFmtId="0" fontId="24" fillId="4" borderId="0" xfId="0" applyFont="1" applyFill="1" applyBorder="1" applyAlignment="1">
      <alignment vertical="center"/>
    </xf>
    <xf numFmtId="0" fontId="13" fillId="4" borderId="0" xfId="0" applyFont="1" applyFill="1" applyBorder="1"/>
    <xf numFmtId="0" fontId="13" fillId="4" borderId="0" xfId="0" applyFont="1" applyFill="1" applyBorder="1" applyAlignment="1">
      <alignment horizontal="right"/>
    </xf>
    <xf numFmtId="0" fontId="24" fillId="4" borderId="0" xfId="0" applyFont="1" applyFill="1" applyBorder="1" applyAlignment="1"/>
    <xf numFmtId="3" fontId="0" fillId="0" borderId="0" xfId="0" applyNumberFormat="1"/>
    <xf numFmtId="0" fontId="17" fillId="0" borderId="0" xfId="0" applyFont="1"/>
    <xf numFmtId="0" fontId="17" fillId="0" borderId="0" xfId="0" applyFont="1" applyAlignment="1">
      <alignment vertical="center"/>
    </xf>
    <xf numFmtId="0" fontId="17" fillId="4" borderId="0" xfId="0" applyFont="1" applyFill="1" applyAlignment="1">
      <alignment vertical="center"/>
    </xf>
    <xf numFmtId="0" fontId="0" fillId="4" borderId="0" xfId="0" applyFill="1"/>
    <xf numFmtId="0" fontId="26" fillId="3" borderId="0" xfId="0" applyFont="1" applyFill="1" applyBorder="1" applyAlignment="1">
      <alignment horizontal="center"/>
    </xf>
    <xf numFmtId="166" fontId="2" fillId="3" borderId="0" xfId="1" applyNumberFormat="1" applyFont="1" applyFill="1" applyBorder="1"/>
    <xf numFmtId="0" fontId="27" fillId="3" borderId="1" xfId="0" applyFont="1" applyFill="1" applyBorder="1"/>
    <xf numFmtId="0" fontId="27" fillId="3" borderId="0" xfId="0" applyFont="1" applyFill="1" applyBorder="1"/>
    <xf numFmtId="0" fontId="3" fillId="3" borderId="2" xfId="0" applyFont="1" applyFill="1" applyBorder="1" applyAlignment="1">
      <alignment horizontal="center" wrapText="1"/>
    </xf>
    <xf numFmtId="0" fontId="4" fillId="3" borderId="0" xfId="0" applyFont="1" applyFill="1" applyBorder="1" applyAlignment="1">
      <alignment horizontal="right" vertical="center"/>
    </xf>
    <xf numFmtId="0" fontId="28" fillId="4" borderId="0" xfId="0" applyFont="1" applyFill="1" applyBorder="1" applyAlignment="1">
      <alignment horizontal="right" vertical="center"/>
    </xf>
    <xf numFmtId="3" fontId="2" fillId="4" borderId="0" xfId="1" applyNumberFormat="1" applyFont="1" applyFill="1" applyBorder="1" applyAlignment="1">
      <alignment horizontal="right" vertical="center"/>
    </xf>
    <xf numFmtId="0" fontId="9" fillId="0" borderId="0" xfId="0" applyFont="1" applyFill="1" applyBorder="1"/>
    <xf numFmtId="0" fontId="11" fillId="3" borderId="1" xfId="0" applyFont="1" applyFill="1" applyBorder="1" applyAlignment="1">
      <alignment horizontal="center"/>
    </xf>
    <xf numFmtId="0" fontId="11" fillId="3" borderId="1" xfId="0" applyFont="1" applyFill="1" applyBorder="1" applyAlignment="1">
      <alignment horizontal="right" vertical="center"/>
    </xf>
    <xf numFmtId="0" fontId="12" fillId="0" borderId="0" xfId="0" applyFont="1" applyFill="1" applyBorder="1"/>
    <xf numFmtId="0" fontId="4" fillId="3" borderId="5" xfId="0" applyFont="1" applyFill="1" applyBorder="1" applyAlignment="1">
      <alignment horizontal="right" vertical="center"/>
    </xf>
    <xf numFmtId="168" fontId="4" fillId="3" borderId="0" xfId="0" applyNumberFormat="1" applyFont="1" applyFill="1" applyBorder="1" applyAlignment="1">
      <alignment horizontal="right" vertical="center" wrapText="1"/>
    </xf>
    <xf numFmtId="0" fontId="13" fillId="0" borderId="0" xfId="0" applyFont="1" applyFill="1" applyBorder="1" applyAlignment="1">
      <alignment vertical="center"/>
    </xf>
    <xf numFmtId="0" fontId="4" fillId="3" borderId="1" xfId="0" applyFont="1" applyFill="1" applyBorder="1" applyAlignment="1">
      <alignment vertical="center"/>
    </xf>
    <xf numFmtId="0" fontId="15" fillId="4" borderId="0" xfId="4" applyFont="1" applyFill="1" applyAlignment="1" applyProtection="1">
      <alignment vertical="center"/>
    </xf>
    <xf numFmtId="0" fontId="15" fillId="3" borderId="0" xfId="4" applyFont="1" applyFill="1" applyBorder="1" applyAlignment="1" applyProtection="1">
      <alignment vertical="center"/>
    </xf>
    <xf numFmtId="0" fontId="14" fillId="4" borderId="0" xfId="0" applyFont="1" applyFill="1" applyBorder="1" applyAlignment="1">
      <alignment vertical="center"/>
    </xf>
    <xf numFmtId="0" fontId="2" fillId="0" borderId="0" xfId="0" applyFont="1" applyFill="1" applyBorder="1"/>
    <xf numFmtId="0" fontId="2" fillId="3" borderId="1" xfId="0" applyFont="1" applyFill="1" applyBorder="1" applyAlignment="1">
      <alignment horizontal="right"/>
    </xf>
    <xf numFmtId="0" fontId="3" fillId="0" borderId="0" xfId="0" applyFont="1" applyFill="1" applyBorder="1"/>
    <xf numFmtId="0" fontId="3" fillId="0" borderId="0" xfId="0" applyFont="1" applyFill="1" applyBorder="1" applyAlignment="1">
      <alignment horizontal="right" vertical="center"/>
    </xf>
    <xf numFmtId="164" fontId="12" fillId="3" borderId="6" xfId="2" applyFont="1" applyFill="1" applyBorder="1" applyAlignment="1">
      <alignment horizontal="right" vertical="center"/>
    </xf>
    <xf numFmtId="164" fontId="2" fillId="3" borderId="6" xfId="2" applyFont="1" applyFill="1" applyBorder="1" applyAlignment="1">
      <alignment horizontal="right" vertical="center"/>
    </xf>
    <xf numFmtId="164" fontId="2" fillId="3" borderId="0" xfId="2" applyFont="1" applyFill="1" applyBorder="1" applyAlignment="1">
      <alignment horizontal="right" vertical="center"/>
    </xf>
    <xf numFmtId="164" fontId="12" fillId="3" borderId="0" xfId="2" applyFont="1" applyFill="1" applyBorder="1" applyAlignment="1">
      <alignment horizontal="right" vertical="center"/>
    </xf>
    <xf numFmtId="0" fontId="3" fillId="4" borderId="0" xfId="0" applyFont="1" applyFill="1" applyBorder="1" applyAlignment="1"/>
    <xf numFmtId="3" fontId="3" fillId="3" borderId="0" xfId="1" applyNumberFormat="1" applyFont="1" applyFill="1" applyBorder="1" applyAlignment="1">
      <alignment horizontal="right" vertical="center"/>
    </xf>
    <xf numFmtId="170" fontId="2" fillId="3" borderId="0" xfId="1" quotePrefix="1" applyNumberFormat="1" applyFont="1" applyFill="1" applyBorder="1" applyAlignment="1">
      <alignment horizontal="right" vertical="center"/>
    </xf>
    <xf numFmtId="3" fontId="2" fillId="3" borderId="0" xfId="1" quotePrefix="1" applyNumberFormat="1" applyFont="1" applyFill="1" applyBorder="1" applyAlignment="1">
      <alignment horizontal="right" vertical="center"/>
    </xf>
    <xf numFmtId="166" fontId="2" fillId="3" borderId="0" xfId="1" quotePrefix="1" applyNumberFormat="1" applyFont="1" applyFill="1" applyBorder="1" applyAlignment="1">
      <alignment horizontal="right" vertical="center"/>
    </xf>
    <xf numFmtId="1" fontId="2" fillId="3" borderId="0" xfId="1" quotePrefix="1" applyNumberFormat="1" applyFont="1" applyFill="1" applyBorder="1" applyAlignment="1">
      <alignment horizontal="right" vertical="center"/>
    </xf>
    <xf numFmtId="1" fontId="2" fillId="3" borderId="0" xfId="1" applyNumberFormat="1" applyFont="1" applyFill="1" applyBorder="1" applyAlignment="1">
      <alignment horizontal="right" vertical="center"/>
    </xf>
    <xf numFmtId="0" fontId="12" fillId="4" borderId="0" xfId="0" applyFont="1" applyFill="1" applyBorder="1" applyAlignment="1">
      <alignment wrapText="1"/>
    </xf>
    <xf numFmtId="0" fontId="12" fillId="3" borderId="0" xfId="0" applyFont="1" applyFill="1" applyBorder="1" applyAlignment="1">
      <alignment horizontal="left" vertical="center" wrapText="1"/>
    </xf>
    <xf numFmtId="0" fontId="12" fillId="0" borderId="0" xfId="0" applyFont="1" applyFill="1" applyBorder="1" applyAlignment="1">
      <alignment wrapText="1"/>
    </xf>
    <xf numFmtId="0" fontId="12" fillId="4" borderId="0" xfId="0" applyFont="1" applyFill="1" applyBorder="1" applyAlignment="1">
      <alignment vertical="center"/>
    </xf>
    <xf numFmtId="3" fontId="12" fillId="4" borderId="0" xfId="1" applyNumberFormat="1" applyFont="1" applyFill="1" applyBorder="1" applyAlignment="1">
      <alignment horizontal="right" vertical="center"/>
    </xf>
    <xf numFmtId="0" fontId="2" fillId="4" borderId="0" xfId="5" applyFont="1" applyFill="1" applyBorder="1" applyAlignment="1">
      <alignment horizontal="left" vertical="center"/>
    </xf>
    <xf numFmtId="0" fontId="3" fillId="3" borderId="1" xfId="0" applyFont="1" applyFill="1" applyBorder="1" applyAlignment="1">
      <alignment vertical="center"/>
    </xf>
    <xf numFmtId="164" fontId="3" fillId="3" borderId="1" xfId="2" applyFont="1" applyFill="1" applyBorder="1" applyAlignment="1">
      <alignment horizontal="right" vertical="center"/>
    </xf>
    <xf numFmtId="164" fontId="4" fillId="3" borderId="1" xfId="2" applyFont="1" applyFill="1" applyBorder="1" applyAlignment="1">
      <alignment horizontal="right" vertical="center"/>
    </xf>
    <xf numFmtId="0" fontId="14" fillId="4" borderId="0" xfId="0" applyFont="1" applyFill="1" applyBorder="1"/>
    <xf numFmtId="0" fontId="14" fillId="3" borderId="0" xfId="0" applyFont="1" applyFill="1" applyBorder="1"/>
    <xf numFmtId="0" fontId="13" fillId="0" borderId="0" xfId="0" applyFont="1" applyFill="1" applyBorder="1"/>
    <xf numFmtId="0" fontId="15" fillId="4" borderId="0" xfId="4" applyFont="1" applyFill="1" applyAlignment="1" applyProtection="1"/>
    <xf numFmtId="0" fontId="18" fillId="0" borderId="0" xfId="0" applyFont="1" applyFill="1" applyBorder="1"/>
    <xf numFmtId="0" fontId="2" fillId="3" borderId="1" xfId="0" applyFont="1" applyFill="1" applyBorder="1" applyAlignment="1">
      <alignment horizontal="center"/>
    </xf>
    <xf numFmtId="0" fontId="2" fillId="3" borderId="1" xfId="0" applyFont="1" applyFill="1" applyBorder="1" applyAlignment="1">
      <alignment horizontal="right" vertical="center"/>
    </xf>
    <xf numFmtId="1" fontId="4" fillId="3" borderId="0" xfId="0" applyNumberFormat="1" applyFont="1" applyFill="1" applyBorder="1" applyAlignment="1">
      <alignment horizontal="right" vertical="center"/>
    </xf>
    <xf numFmtId="168" fontId="4" fillId="3" borderId="6" xfId="1" applyNumberFormat="1" applyFont="1" applyFill="1" applyBorder="1" applyAlignment="1">
      <alignment horizontal="right" vertical="center"/>
    </xf>
    <xf numFmtId="168" fontId="4" fillId="3" borderId="6" xfId="0" applyNumberFormat="1" applyFont="1" applyFill="1" applyBorder="1" applyAlignment="1">
      <alignment horizontal="right" vertical="center"/>
    </xf>
    <xf numFmtId="168" fontId="16" fillId="3" borderId="6" xfId="0" applyNumberFormat="1" applyFont="1" applyFill="1" applyBorder="1" applyAlignment="1">
      <alignment horizontal="right" vertical="center"/>
    </xf>
    <xf numFmtId="168" fontId="33" fillId="3" borderId="6" xfId="0" applyNumberFormat="1" applyFont="1" applyFill="1" applyBorder="1" applyAlignment="1">
      <alignment horizontal="right" vertical="center"/>
    </xf>
    <xf numFmtId="0" fontId="31" fillId="0" borderId="0" xfId="0" applyFont="1" applyFill="1" applyBorder="1"/>
    <xf numFmtId="171" fontId="4" fillId="3" borderId="0" xfId="0" applyNumberFormat="1" applyFont="1" applyFill="1" applyBorder="1" applyAlignment="1">
      <alignment horizontal="right" vertical="center"/>
    </xf>
    <xf numFmtId="171" fontId="4" fillId="3" borderId="0" xfId="3" applyNumberFormat="1" applyFont="1" applyFill="1" applyBorder="1" applyAlignment="1">
      <alignment horizontal="right" vertical="center"/>
    </xf>
    <xf numFmtId="171" fontId="4" fillId="3" borderId="0" xfId="1" applyNumberFormat="1" applyFont="1" applyFill="1" applyBorder="1" applyAlignment="1">
      <alignment horizontal="right" vertical="center"/>
    </xf>
    <xf numFmtId="171" fontId="2" fillId="3" borderId="0" xfId="3" applyNumberFormat="1" applyFont="1" applyFill="1" applyBorder="1" applyAlignment="1">
      <alignment horizontal="right" vertical="center"/>
    </xf>
    <xf numFmtId="171" fontId="2" fillId="3" borderId="0" xfId="1" applyNumberFormat="1" applyFont="1" applyFill="1" applyBorder="1" applyAlignment="1">
      <alignment horizontal="right" vertical="center"/>
    </xf>
    <xf numFmtId="0" fontId="32" fillId="0" borderId="0" xfId="0" applyFont="1" applyFill="1" applyBorder="1"/>
    <xf numFmtId="171" fontId="2" fillId="3" borderId="0" xfId="0" applyNumberFormat="1" applyFont="1" applyFill="1" applyBorder="1" applyAlignment="1">
      <alignment horizontal="right" vertical="center"/>
    </xf>
    <xf numFmtId="171" fontId="2" fillId="3" borderId="0" xfId="1" quotePrefix="1" applyNumberFormat="1" applyFont="1" applyFill="1" applyBorder="1" applyAlignment="1">
      <alignment horizontal="right" vertical="center"/>
    </xf>
    <xf numFmtId="168" fontId="4" fillId="3" borderId="1" xfId="0" applyNumberFormat="1" applyFont="1" applyFill="1" applyBorder="1" applyAlignment="1">
      <alignment horizontal="right" vertical="center"/>
    </xf>
    <xf numFmtId="168" fontId="16" fillId="3" borderId="1" xfId="0" applyNumberFormat="1" applyFont="1" applyFill="1" applyBorder="1" applyAlignment="1">
      <alignment horizontal="right" vertical="center"/>
    </xf>
    <xf numFmtId="168" fontId="30" fillId="3" borderId="1" xfId="1" applyNumberFormat="1" applyFont="1" applyFill="1" applyBorder="1" applyAlignment="1">
      <alignment horizontal="right" vertical="center"/>
    </xf>
    <xf numFmtId="168" fontId="34" fillId="3" borderId="1" xfId="0" applyNumberFormat="1" applyFont="1" applyFill="1" applyBorder="1" applyAlignment="1">
      <alignment horizontal="right" vertical="center"/>
    </xf>
    <xf numFmtId="168" fontId="4" fillId="3" borderId="1" xfId="1" applyNumberFormat="1" applyFont="1" applyFill="1" applyBorder="1" applyAlignment="1">
      <alignment horizontal="right" vertical="center"/>
    </xf>
    <xf numFmtId="0" fontId="35" fillId="3" borderId="0" xfId="0" applyFont="1" applyFill="1" applyBorder="1" applyAlignment="1">
      <alignment vertical="center"/>
    </xf>
    <xf numFmtId="168" fontId="35" fillId="3" borderId="0" xfId="0" applyNumberFormat="1" applyFont="1" applyFill="1" applyBorder="1" applyAlignment="1">
      <alignment horizontal="right" vertical="center"/>
    </xf>
    <xf numFmtId="168" fontId="13" fillId="3" borderId="0" xfId="0" applyNumberFormat="1" applyFont="1" applyFill="1" applyBorder="1" applyAlignment="1">
      <alignment horizontal="right" vertical="center"/>
    </xf>
    <xf numFmtId="168" fontId="14" fillId="3" borderId="0" xfId="0" applyNumberFormat="1" applyFont="1" applyFill="1" applyBorder="1" applyAlignment="1">
      <alignment horizontal="right" vertical="center"/>
    </xf>
    <xf numFmtId="168" fontId="36" fillId="3" borderId="0" xfId="1" applyNumberFormat="1" applyFont="1" applyFill="1" applyBorder="1" applyAlignment="1">
      <alignment horizontal="right" vertical="center"/>
    </xf>
    <xf numFmtId="168" fontId="37" fillId="3" borderId="0" xfId="0" applyNumberFormat="1" applyFont="1" applyFill="1" applyBorder="1" applyAlignment="1">
      <alignment horizontal="right" vertical="center"/>
    </xf>
    <xf numFmtId="168" fontId="35" fillId="3" borderId="0" xfId="1" applyNumberFormat="1" applyFont="1" applyFill="1" applyBorder="1" applyAlignment="1">
      <alignment horizontal="right" vertical="center"/>
    </xf>
    <xf numFmtId="169" fontId="13" fillId="4" borderId="0" xfId="0" applyNumberFormat="1" applyFont="1" applyFill="1" applyBorder="1" applyAlignment="1">
      <alignment horizontal="right" vertical="center"/>
    </xf>
    <xf numFmtId="168" fontId="15" fillId="3" borderId="0" xfId="4" applyNumberFormat="1" applyFont="1" applyFill="1" applyBorder="1" applyAlignment="1" applyProtection="1">
      <alignment horizontal="right" vertical="center"/>
    </xf>
    <xf numFmtId="0" fontId="9" fillId="4" borderId="0" xfId="0" applyFont="1" applyFill="1" applyBorder="1" applyAlignment="1">
      <alignment vertical="center"/>
    </xf>
    <xf numFmtId="0" fontId="39" fillId="3" borderId="2" xfId="0" applyFont="1" applyFill="1" applyBorder="1"/>
    <xf numFmtId="0" fontId="29" fillId="4" borderId="0" xfId="0" applyFont="1" applyFill="1" applyBorder="1" applyAlignment="1">
      <alignment horizontal="right" vertical="center"/>
    </xf>
    <xf numFmtId="0" fontId="23" fillId="4" borderId="0" xfId="6" applyFont="1" applyFill="1" applyBorder="1" applyAlignment="1">
      <alignment horizontal="left" vertical="top" wrapText="1"/>
    </xf>
    <xf numFmtId="166" fontId="4" fillId="3" borderId="0" xfId="1" applyNumberFormat="1" applyFont="1" applyFill="1" applyBorder="1" applyAlignment="1">
      <alignment horizontal="right" vertical="center" wrapText="1"/>
    </xf>
    <xf numFmtId="0" fontId="40" fillId="0" borderId="0" xfId="0" applyFont="1"/>
    <xf numFmtId="0" fontId="40" fillId="4" borderId="0" xfId="0" applyFont="1" applyFill="1"/>
    <xf numFmtId="166" fontId="7" fillId="4" borderId="0" xfId="1" applyNumberFormat="1" applyFont="1" applyFill="1"/>
    <xf numFmtId="3" fontId="2" fillId="3" borderId="0" xfId="1" applyNumberFormat="1" applyFont="1" applyFill="1" applyBorder="1" applyAlignment="1"/>
    <xf numFmtId="166" fontId="7" fillId="4" borderId="0" xfId="1" applyNumberFormat="1" applyFont="1" applyFill="1" applyAlignment="1"/>
    <xf numFmtId="0" fontId="22" fillId="4" borderId="0" xfId="6" applyFont="1" applyFill="1" applyBorder="1" applyAlignment="1">
      <alignment horizontal="left" vertical="top" wrapText="1"/>
    </xf>
    <xf numFmtId="0" fontId="42" fillId="4" borderId="0" xfId="0" applyFont="1" applyFill="1"/>
    <xf numFmtId="166" fontId="25" fillId="4" borderId="0" xfId="1" applyNumberFormat="1" applyFont="1" applyFill="1"/>
    <xf numFmtId="0" fontId="0" fillId="4" borderId="1" xfId="0" applyFill="1" applyBorder="1"/>
    <xf numFmtId="0" fontId="17" fillId="4" borderId="0" xfId="0" applyFont="1" applyFill="1"/>
    <xf numFmtId="0" fontId="14" fillId="3" borderId="0" xfId="3" applyFont="1" applyFill="1" applyBorder="1" applyAlignment="1">
      <alignment horizontal="right"/>
    </xf>
    <xf numFmtId="49" fontId="14" fillId="3" borderId="0" xfId="3" applyNumberFormat="1" applyFont="1" applyFill="1" applyBorder="1" applyAlignment="1">
      <alignment horizontal="right"/>
    </xf>
    <xf numFmtId="168" fontId="23" fillId="4" borderId="0" xfId="7" applyNumberFormat="1" applyFont="1" applyFill="1" applyBorder="1" applyAlignment="1">
      <alignment horizontal="right" vertical="center"/>
    </xf>
    <xf numFmtId="168" fontId="7" fillId="4" borderId="0" xfId="0" applyNumberFormat="1" applyFont="1" applyFill="1"/>
    <xf numFmtId="168" fontId="23" fillId="4" borderId="0" xfId="7" applyNumberFormat="1" applyFont="1" applyFill="1" applyBorder="1" applyAlignment="1">
      <alignment horizontal="right"/>
    </xf>
    <xf numFmtId="168" fontId="25" fillId="4" borderId="0" xfId="0" applyNumberFormat="1" applyFont="1" applyFill="1"/>
    <xf numFmtId="168" fontId="22" fillId="4" borderId="0" xfId="7" applyNumberFormat="1" applyFont="1" applyFill="1" applyBorder="1" applyAlignment="1">
      <alignment horizontal="right" vertical="center"/>
    </xf>
    <xf numFmtId="0" fontId="40" fillId="4" borderId="1" xfId="0" applyFont="1" applyFill="1" applyBorder="1"/>
    <xf numFmtId="0" fontId="14" fillId="4" borderId="0" xfId="3" applyFont="1" applyFill="1" applyBorder="1" applyAlignment="1">
      <alignment horizontal="right" vertical="center"/>
    </xf>
    <xf numFmtId="49" fontId="14" fillId="4" borderId="0" xfId="3" applyNumberFormat="1" applyFont="1" applyFill="1" applyBorder="1" applyAlignment="1">
      <alignment horizontal="right" vertical="center"/>
    </xf>
    <xf numFmtId="0" fontId="2" fillId="4" borderId="0" xfId="8" applyFont="1" applyFill="1" applyBorder="1"/>
    <xf numFmtId="3" fontId="7" fillId="3" borderId="0" xfId="1" applyNumberFormat="1" applyFont="1" applyFill="1" applyBorder="1" applyAlignment="1">
      <alignment horizontal="right" vertical="center"/>
    </xf>
    <xf numFmtId="0" fontId="7" fillId="4" borderId="0" xfId="5" applyFont="1" applyFill="1" applyBorder="1" applyAlignment="1">
      <alignment horizontal="left" vertical="center"/>
    </xf>
    <xf numFmtId="0" fontId="7" fillId="4" borderId="0" xfId="0" applyFont="1" applyFill="1" applyBorder="1" applyAlignment="1">
      <alignment wrapText="1"/>
    </xf>
    <xf numFmtId="0" fontId="31" fillId="4" borderId="0" xfId="0" applyFont="1" applyFill="1" applyBorder="1"/>
    <xf numFmtId="0" fontId="13" fillId="3" borderId="0" xfId="0" applyFont="1" applyFill="1" applyBorder="1" applyAlignment="1">
      <alignment horizontal="left" vertical="center" wrapText="1"/>
    </xf>
    <xf numFmtId="0" fontId="13" fillId="4" borderId="0" xfId="0" applyFont="1" applyFill="1" applyBorder="1" applyAlignment="1">
      <alignment vertical="center" wrapText="1"/>
    </xf>
    <xf numFmtId="0" fontId="43" fillId="3" borderId="0" xfId="0" applyFont="1" applyFill="1" applyBorder="1" applyAlignment="1">
      <alignment vertical="center" wrapText="1"/>
    </xf>
    <xf numFmtId="0" fontId="13" fillId="0" borderId="0" xfId="0" applyFont="1" applyFill="1" applyBorder="1" applyAlignment="1">
      <alignment vertical="center" wrapText="1"/>
    </xf>
    <xf numFmtId="0" fontId="3" fillId="3" borderId="5" xfId="0" applyFont="1" applyFill="1" applyBorder="1" applyAlignment="1">
      <alignment horizontal="right" vertical="center"/>
    </xf>
    <xf numFmtId="0" fontId="15" fillId="3" borderId="0" xfId="4" applyFont="1" applyFill="1" applyBorder="1" applyAlignment="1" applyProtection="1">
      <alignment horizontal="right"/>
    </xf>
    <xf numFmtId="166" fontId="12" fillId="4" borderId="0" xfId="1" applyNumberFormat="1" applyFont="1" applyFill="1" applyBorder="1"/>
    <xf numFmtId="166" fontId="3" fillId="4" borderId="0" xfId="1" applyNumberFormat="1" applyFont="1" applyFill="1" applyBorder="1"/>
    <xf numFmtId="171" fontId="7" fillId="3" borderId="0" xfId="1" applyNumberFormat="1" applyFont="1" applyFill="1" applyBorder="1" applyAlignment="1">
      <alignment horizontal="right" vertical="center"/>
    </xf>
    <xf numFmtId="0" fontId="13" fillId="4" borderId="0" xfId="0" applyFont="1" applyFill="1" applyBorder="1" applyAlignment="1">
      <alignment horizontal="left" vertical="center" wrapText="1"/>
    </xf>
    <xf numFmtId="0" fontId="13" fillId="4" borderId="0" xfId="0" applyFont="1" applyFill="1" applyBorder="1" applyAlignment="1">
      <alignment horizontal="left" vertical="center" wrapText="1"/>
    </xf>
    <xf numFmtId="0" fontId="14" fillId="3" borderId="0" xfId="0" applyFont="1" applyFill="1" applyBorder="1" applyAlignment="1">
      <alignment horizontal="left" vertical="top" wrapText="1"/>
    </xf>
    <xf numFmtId="0" fontId="14" fillId="3" borderId="0" xfId="0" applyFont="1" applyFill="1" applyBorder="1" applyAlignment="1">
      <alignment horizontal="left" vertical="center" wrapText="1"/>
    </xf>
    <xf numFmtId="0" fontId="13" fillId="4" borderId="0" xfId="0" applyFont="1" applyFill="1" applyBorder="1" applyAlignment="1">
      <alignment horizontal="left" vertical="center" wrapText="1"/>
    </xf>
    <xf numFmtId="0" fontId="0" fillId="0" borderId="0" xfId="0" applyAlignment="1">
      <alignment horizontal="left" vertical="center" wrapText="1"/>
    </xf>
    <xf numFmtId="0" fontId="13" fillId="4" borderId="0" xfId="0" applyFont="1" applyFill="1" applyBorder="1" applyAlignment="1">
      <alignment horizontal="left" vertical="top" wrapText="1"/>
    </xf>
    <xf numFmtId="0" fontId="14" fillId="4" borderId="0" xfId="0" applyFont="1" applyFill="1" applyBorder="1" applyAlignment="1">
      <alignment horizontal="right" vertical="center"/>
    </xf>
    <xf numFmtId="0" fontId="15" fillId="4" borderId="0" xfId="4" applyFont="1" applyFill="1" applyBorder="1" applyAlignment="1" applyProtection="1">
      <alignment horizontal="right"/>
    </xf>
    <xf numFmtId="0" fontId="12" fillId="3" borderId="0" xfId="0" applyFont="1" applyFill="1"/>
    <xf numFmtId="0" fontId="3" fillId="3" borderId="2" xfId="0" applyFont="1" applyFill="1" applyBorder="1"/>
    <xf numFmtId="168" fontId="2" fillId="3" borderId="0" xfId="1" applyNumberFormat="1" applyFont="1" applyFill="1" applyBorder="1" applyAlignment="1">
      <alignment horizontal="right"/>
    </xf>
    <xf numFmtId="167" fontId="2" fillId="4" borderId="0" xfId="0" applyNumberFormat="1" applyFont="1" applyFill="1" applyBorder="1"/>
    <xf numFmtId="168" fontId="33" fillId="3" borderId="0" xfId="0" applyNumberFormat="1" applyFont="1" applyFill="1" applyBorder="1" applyAlignment="1">
      <alignment horizontal="right" vertical="center"/>
    </xf>
    <xf numFmtId="0" fontId="2" fillId="2" borderId="0" xfId="3" applyFill="1"/>
    <xf numFmtId="0" fontId="2" fillId="0" borderId="0" xfId="3"/>
    <xf numFmtId="0" fontId="3" fillId="2" borderId="0" xfId="3" applyFont="1" applyFill="1" applyAlignment="1">
      <alignment horizontal="right"/>
    </xf>
    <xf numFmtId="0" fontId="5" fillId="2" borderId="0" xfId="3" applyFont="1" applyFill="1"/>
    <xf numFmtId="0" fontId="5" fillId="3" borderId="0" xfId="3" applyFont="1" applyFill="1"/>
    <xf numFmtId="0" fontId="2" fillId="3" borderId="0" xfId="3" applyFill="1"/>
    <xf numFmtId="0" fontId="6" fillId="3" borderId="0" xfId="4" applyFill="1" applyBorder="1" applyAlignment="1" applyProtection="1"/>
    <xf numFmtId="0" fontId="6" fillId="2" borderId="0" xfId="4" applyFill="1" applyBorder="1" applyAlignment="1" applyProtection="1"/>
    <xf numFmtId="0" fontId="8" fillId="0" borderId="0" xfId="3" applyFont="1"/>
    <xf numFmtId="0" fontId="4" fillId="2" borderId="0" xfId="3" applyFont="1" applyFill="1"/>
    <xf numFmtId="49" fontId="2" fillId="2" borderId="0" xfId="3" applyNumberFormat="1" applyFill="1"/>
    <xf numFmtId="0" fontId="14" fillId="4" borderId="0" xfId="9" applyNumberFormat="1" applyFont="1" applyFill="1" applyAlignment="1">
      <alignment horizontal="left" vertical="center"/>
    </xf>
    <xf numFmtId="3" fontId="2" fillId="0" borderId="0" xfId="1" applyNumberFormat="1" applyFont="1" applyFill="1" applyBorder="1" applyAlignment="1">
      <alignment vertical="center"/>
    </xf>
    <xf numFmtId="166" fontId="4" fillId="3" borderId="3" xfId="1" applyNumberFormat="1" applyFont="1" applyFill="1" applyBorder="1" applyAlignment="1">
      <alignment horizontal="center" wrapText="1"/>
    </xf>
    <xf numFmtId="0" fontId="3" fillId="3" borderId="3" xfId="0" applyFont="1" applyFill="1" applyBorder="1" applyAlignment="1">
      <alignment horizontal="center"/>
    </xf>
    <xf numFmtId="0" fontId="14" fillId="3" borderId="0" xfId="0" applyFont="1" applyFill="1" applyBorder="1" applyAlignment="1">
      <alignment horizontal="left" vertical="top" wrapText="1"/>
    </xf>
    <xf numFmtId="0" fontId="3" fillId="4" borderId="0" xfId="0" applyFont="1" applyFill="1" applyBorder="1" applyAlignment="1">
      <alignment horizontal="left" wrapText="1"/>
    </xf>
    <xf numFmtId="0" fontId="14" fillId="3" borderId="0" xfId="0" applyFont="1" applyFill="1" applyBorder="1" applyAlignment="1">
      <alignment horizontal="left" vertical="center" wrapText="1"/>
    </xf>
    <xf numFmtId="0" fontId="13" fillId="4" borderId="0" xfId="0" applyFont="1" applyFill="1" applyBorder="1" applyAlignment="1">
      <alignment horizontal="left" vertical="center" wrapText="1"/>
    </xf>
    <xf numFmtId="0" fontId="0" fillId="0" borderId="0" xfId="0" applyAlignment="1">
      <alignment horizontal="left" vertical="center" wrapText="1"/>
    </xf>
    <xf numFmtId="0" fontId="13" fillId="4" borderId="0" xfId="0" applyFont="1" applyFill="1" applyBorder="1" applyAlignment="1">
      <alignment horizontal="left" vertical="top" wrapText="1"/>
    </xf>
    <xf numFmtId="0" fontId="3" fillId="3" borderId="3" xfId="0" applyFont="1" applyFill="1" applyBorder="1" applyAlignment="1">
      <alignment horizontal="center" wrapText="1"/>
    </xf>
    <xf numFmtId="0" fontId="8" fillId="4" borderId="0" xfId="0" applyFont="1" applyFill="1"/>
    <xf numFmtId="0" fontId="12" fillId="0" borderId="7" xfId="0" applyFont="1" applyBorder="1" applyAlignment="1">
      <alignment horizontal="right" vertical="center"/>
    </xf>
    <xf numFmtId="0" fontId="12" fillId="0" borderId="7" xfId="0" applyFont="1" applyBorder="1"/>
    <xf numFmtId="168" fontId="12" fillId="0" borderId="7" xfId="0" applyNumberFormat="1" applyFont="1" applyBorder="1"/>
    <xf numFmtId="168" fontId="0" fillId="0" borderId="0" xfId="0" applyNumberFormat="1"/>
    <xf numFmtId="3" fontId="40" fillId="0" borderId="0" xfId="0" applyNumberFormat="1" applyFont="1"/>
  </cellXfs>
  <cellStyles count="12">
    <cellStyle name="Comma" xfId="1" builtinId="3"/>
    <cellStyle name="Comma [0]" xfId="2" builtinId="6"/>
    <cellStyle name="Comma 2" xfId="11"/>
    <cellStyle name="Comma 3" xfId="9"/>
    <cellStyle name="Hyperlink" xfId="4" builtinId="8"/>
    <cellStyle name="Hyperlink 2" xfId="10"/>
    <cellStyle name="Normal" xfId="0" builtinId="0"/>
    <cellStyle name="Normal 2" xfId="3"/>
    <cellStyle name="Normal 3" xfId="8"/>
    <cellStyle name="Normal_2011" xfId="6"/>
    <cellStyle name="Normal_2016" xfId="7"/>
    <cellStyle name="Normal_T5 14Q2"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Trend</a:t>
            </a:r>
            <a:r>
              <a:rPr lang="en-IN" baseline="0"/>
              <a:t> of used in last 3 months</a:t>
            </a:r>
            <a:endParaRPr lang="en-IN"/>
          </a:p>
        </c:rich>
      </c:tx>
      <c:layout/>
      <c:overlay val="0"/>
    </c:title>
    <c:autoTitleDeleted val="0"/>
    <c:plotArea>
      <c:layout/>
      <c:scatterChart>
        <c:scatterStyle val="lineMarker"/>
        <c:varyColors val="0"/>
        <c:ser>
          <c:idx val="0"/>
          <c:order val="0"/>
          <c:tx>
            <c:strRef>
              <c:f>'2a'!$C$4:$C$5</c:f>
              <c:strCache>
                <c:ptCount val="1"/>
                <c:pt idx="0">
                  <c:v>2013</c:v>
                </c:pt>
              </c:strCache>
            </c:strRef>
          </c:tx>
          <c:spPr>
            <a:ln w="28575">
              <a:noFill/>
            </a:ln>
          </c:spPr>
          <c:xVal>
            <c:strRef>
              <c:f>'2a'!$B$6:$B$28</c:f>
              <c:strCache>
                <c:ptCount val="23"/>
                <c:pt idx="0">
                  <c:v>Men</c:v>
                </c:pt>
                <c:pt idx="1">
                  <c:v>Women</c:v>
                </c:pt>
                <c:pt idx="3">
                  <c:v>Men</c:v>
                </c:pt>
                <c:pt idx="4">
                  <c:v>Women</c:v>
                </c:pt>
                <c:pt idx="6">
                  <c:v>Men</c:v>
                </c:pt>
                <c:pt idx="7">
                  <c:v>Women</c:v>
                </c:pt>
                <c:pt idx="9">
                  <c:v>Men</c:v>
                </c:pt>
                <c:pt idx="10">
                  <c:v>Women</c:v>
                </c:pt>
                <c:pt idx="12">
                  <c:v>Men</c:v>
                </c:pt>
                <c:pt idx="13">
                  <c:v>Women</c:v>
                </c:pt>
                <c:pt idx="15">
                  <c:v>Men</c:v>
                </c:pt>
                <c:pt idx="16">
                  <c:v>Women</c:v>
                </c:pt>
                <c:pt idx="18">
                  <c:v>Men</c:v>
                </c:pt>
                <c:pt idx="19">
                  <c:v>Women</c:v>
                </c:pt>
                <c:pt idx="21">
                  <c:v>Men</c:v>
                </c:pt>
                <c:pt idx="22">
                  <c:v>Women</c:v>
                </c:pt>
              </c:strCache>
            </c:strRef>
          </c:xVal>
          <c:yVal>
            <c:numRef>
              <c:f>'2a'!$C$6:$C$28</c:f>
              <c:numCache>
                <c:formatCode>#,##0</c:formatCode>
                <c:ptCount val="23"/>
                <c:pt idx="0">
                  <c:v>21242</c:v>
                </c:pt>
                <c:pt idx="1">
                  <c:v>21001</c:v>
                </c:pt>
                <c:pt idx="3">
                  <c:v>3593</c:v>
                </c:pt>
                <c:pt idx="4">
                  <c:v>3482</c:v>
                </c:pt>
                <c:pt idx="5">
                  <c:v>7075</c:v>
                </c:pt>
                <c:pt idx="6">
                  <c:v>4272</c:v>
                </c:pt>
                <c:pt idx="7">
                  <c:v>4186</c:v>
                </c:pt>
                <c:pt idx="9">
                  <c:v>3939</c:v>
                </c:pt>
                <c:pt idx="10">
                  <c:v>4013</c:v>
                </c:pt>
                <c:pt idx="12">
                  <c:v>3945</c:v>
                </c:pt>
                <c:pt idx="13">
                  <c:v>4059</c:v>
                </c:pt>
                <c:pt idx="15">
                  <c:v>2877</c:v>
                </c:pt>
                <c:pt idx="16">
                  <c:v>2944</c:v>
                </c:pt>
                <c:pt idx="18">
                  <c:v>1847</c:v>
                </c:pt>
                <c:pt idx="19">
                  <c:v>1715</c:v>
                </c:pt>
                <c:pt idx="21">
                  <c:v>769</c:v>
                </c:pt>
                <c:pt idx="22">
                  <c:v>603</c:v>
                </c:pt>
              </c:numCache>
            </c:numRef>
          </c:yVal>
          <c:smooth val="0"/>
        </c:ser>
        <c:ser>
          <c:idx val="1"/>
          <c:order val="1"/>
          <c:tx>
            <c:strRef>
              <c:f>'2a'!$D$4:$D$5</c:f>
              <c:strCache>
                <c:ptCount val="1"/>
                <c:pt idx="0">
                  <c:v>2014</c:v>
                </c:pt>
              </c:strCache>
            </c:strRef>
          </c:tx>
          <c:spPr>
            <a:ln w="28575">
              <a:noFill/>
            </a:ln>
          </c:spPr>
          <c:xVal>
            <c:strRef>
              <c:f>'2a'!$B$6:$B$28</c:f>
              <c:strCache>
                <c:ptCount val="23"/>
                <c:pt idx="0">
                  <c:v>Men</c:v>
                </c:pt>
                <c:pt idx="1">
                  <c:v>Women</c:v>
                </c:pt>
                <c:pt idx="3">
                  <c:v>Men</c:v>
                </c:pt>
                <c:pt idx="4">
                  <c:v>Women</c:v>
                </c:pt>
                <c:pt idx="6">
                  <c:v>Men</c:v>
                </c:pt>
                <c:pt idx="7">
                  <c:v>Women</c:v>
                </c:pt>
                <c:pt idx="9">
                  <c:v>Men</c:v>
                </c:pt>
                <c:pt idx="10">
                  <c:v>Women</c:v>
                </c:pt>
                <c:pt idx="12">
                  <c:v>Men</c:v>
                </c:pt>
                <c:pt idx="13">
                  <c:v>Women</c:v>
                </c:pt>
                <c:pt idx="15">
                  <c:v>Men</c:v>
                </c:pt>
                <c:pt idx="16">
                  <c:v>Women</c:v>
                </c:pt>
                <c:pt idx="18">
                  <c:v>Men</c:v>
                </c:pt>
                <c:pt idx="19">
                  <c:v>Women</c:v>
                </c:pt>
                <c:pt idx="21">
                  <c:v>Men</c:v>
                </c:pt>
                <c:pt idx="22">
                  <c:v>Women</c:v>
                </c:pt>
              </c:strCache>
            </c:strRef>
          </c:xVal>
          <c:yVal>
            <c:numRef>
              <c:f>'2a'!$D$6:$D$28</c:f>
              <c:numCache>
                <c:formatCode>#,##0</c:formatCode>
                <c:ptCount val="23"/>
                <c:pt idx="0">
                  <c:v>21814</c:v>
                </c:pt>
                <c:pt idx="1">
                  <c:v>21643</c:v>
                </c:pt>
                <c:pt idx="3">
                  <c:v>3590</c:v>
                </c:pt>
                <c:pt idx="4">
                  <c:v>3484</c:v>
                </c:pt>
                <c:pt idx="5">
                  <c:v>7074</c:v>
                </c:pt>
                <c:pt idx="6">
                  <c:v>4408</c:v>
                </c:pt>
                <c:pt idx="7">
                  <c:v>4252</c:v>
                </c:pt>
                <c:pt idx="9">
                  <c:v>3925</c:v>
                </c:pt>
                <c:pt idx="10">
                  <c:v>3976</c:v>
                </c:pt>
                <c:pt idx="12">
                  <c:v>4058</c:v>
                </c:pt>
                <c:pt idx="13">
                  <c:v>4232</c:v>
                </c:pt>
                <c:pt idx="15">
                  <c:v>3004</c:v>
                </c:pt>
                <c:pt idx="16">
                  <c:v>3056</c:v>
                </c:pt>
                <c:pt idx="18">
                  <c:v>1984</c:v>
                </c:pt>
                <c:pt idx="19">
                  <c:v>1955</c:v>
                </c:pt>
                <c:pt idx="21">
                  <c:v>846</c:v>
                </c:pt>
                <c:pt idx="22">
                  <c:v>688</c:v>
                </c:pt>
              </c:numCache>
            </c:numRef>
          </c:yVal>
          <c:smooth val="0"/>
        </c:ser>
        <c:ser>
          <c:idx val="2"/>
          <c:order val="2"/>
          <c:tx>
            <c:strRef>
              <c:f>'2a'!$E$4:$E$5</c:f>
              <c:strCache>
                <c:ptCount val="1"/>
                <c:pt idx="0">
                  <c:v>2015</c:v>
                </c:pt>
              </c:strCache>
            </c:strRef>
          </c:tx>
          <c:spPr>
            <a:ln w="28575">
              <a:noFill/>
            </a:ln>
          </c:spPr>
          <c:xVal>
            <c:strRef>
              <c:f>'2a'!$B$6:$B$28</c:f>
              <c:strCache>
                <c:ptCount val="23"/>
                <c:pt idx="0">
                  <c:v>Men</c:v>
                </c:pt>
                <c:pt idx="1">
                  <c:v>Women</c:v>
                </c:pt>
                <c:pt idx="3">
                  <c:v>Men</c:v>
                </c:pt>
                <c:pt idx="4">
                  <c:v>Women</c:v>
                </c:pt>
                <c:pt idx="6">
                  <c:v>Men</c:v>
                </c:pt>
                <c:pt idx="7">
                  <c:v>Women</c:v>
                </c:pt>
                <c:pt idx="9">
                  <c:v>Men</c:v>
                </c:pt>
                <c:pt idx="10">
                  <c:v>Women</c:v>
                </c:pt>
                <c:pt idx="12">
                  <c:v>Men</c:v>
                </c:pt>
                <c:pt idx="13">
                  <c:v>Women</c:v>
                </c:pt>
                <c:pt idx="15">
                  <c:v>Men</c:v>
                </c:pt>
                <c:pt idx="16">
                  <c:v>Women</c:v>
                </c:pt>
                <c:pt idx="18">
                  <c:v>Men</c:v>
                </c:pt>
                <c:pt idx="19">
                  <c:v>Women</c:v>
                </c:pt>
                <c:pt idx="21">
                  <c:v>Men</c:v>
                </c:pt>
                <c:pt idx="22">
                  <c:v>Women</c:v>
                </c:pt>
              </c:strCache>
            </c:strRef>
          </c:xVal>
          <c:yVal>
            <c:numRef>
              <c:f>'2a'!$E$6:$E$28</c:f>
              <c:numCache>
                <c:formatCode>#,##0</c:formatCode>
                <c:ptCount val="23"/>
                <c:pt idx="0">
                  <c:v>22229</c:v>
                </c:pt>
                <c:pt idx="1">
                  <c:v>22442</c:v>
                </c:pt>
                <c:pt idx="3">
                  <c:v>3638</c:v>
                </c:pt>
                <c:pt idx="4">
                  <c:v>3517</c:v>
                </c:pt>
                <c:pt idx="5">
                  <c:v>7155</c:v>
                </c:pt>
                <c:pt idx="6">
                  <c:v>4276</c:v>
                </c:pt>
                <c:pt idx="7">
                  <c:v>4307</c:v>
                </c:pt>
                <c:pt idx="9">
                  <c:v>3975</c:v>
                </c:pt>
                <c:pt idx="10">
                  <c:v>4078</c:v>
                </c:pt>
                <c:pt idx="12">
                  <c:v>4182</c:v>
                </c:pt>
                <c:pt idx="13">
                  <c:v>4315</c:v>
                </c:pt>
                <c:pt idx="15">
                  <c:v>3118</c:v>
                </c:pt>
                <c:pt idx="16">
                  <c:v>3244</c:v>
                </c:pt>
                <c:pt idx="18">
                  <c:v>2183</c:v>
                </c:pt>
                <c:pt idx="19">
                  <c:v>2207</c:v>
                </c:pt>
                <c:pt idx="21">
                  <c:v>858</c:v>
                </c:pt>
                <c:pt idx="22">
                  <c:v>774</c:v>
                </c:pt>
              </c:numCache>
            </c:numRef>
          </c:yVal>
          <c:smooth val="0"/>
        </c:ser>
        <c:ser>
          <c:idx val="3"/>
          <c:order val="3"/>
          <c:tx>
            <c:strRef>
              <c:f>'2a'!$F$4:$F$5</c:f>
              <c:strCache>
                <c:ptCount val="1"/>
                <c:pt idx="0">
                  <c:v>2016</c:v>
                </c:pt>
              </c:strCache>
            </c:strRef>
          </c:tx>
          <c:spPr>
            <a:ln w="28575">
              <a:noFill/>
            </a:ln>
          </c:spPr>
          <c:xVal>
            <c:strRef>
              <c:f>'2a'!$B$6:$B$28</c:f>
              <c:strCache>
                <c:ptCount val="23"/>
                <c:pt idx="0">
                  <c:v>Men</c:v>
                </c:pt>
                <c:pt idx="1">
                  <c:v>Women</c:v>
                </c:pt>
                <c:pt idx="3">
                  <c:v>Men</c:v>
                </c:pt>
                <c:pt idx="4">
                  <c:v>Women</c:v>
                </c:pt>
                <c:pt idx="6">
                  <c:v>Men</c:v>
                </c:pt>
                <c:pt idx="7">
                  <c:v>Women</c:v>
                </c:pt>
                <c:pt idx="9">
                  <c:v>Men</c:v>
                </c:pt>
                <c:pt idx="10">
                  <c:v>Women</c:v>
                </c:pt>
                <c:pt idx="12">
                  <c:v>Men</c:v>
                </c:pt>
                <c:pt idx="13">
                  <c:v>Women</c:v>
                </c:pt>
                <c:pt idx="15">
                  <c:v>Men</c:v>
                </c:pt>
                <c:pt idx="16">
                  <c:v>Women</c:v>
                </c:pt>
                <c:pt idx="18">
                  <c:v>Men</c:v>
                </c:pt>
                <c:pt idx="19">
                  <c:v>Women</c:v>
                </c:pt>
                <c:pt idx="21">
                  <c:v>Men</c:v>
                </c:pt>
                <c:pt idx="22">
                  <c:v>Women</c:v>
                </c:pt>
              </c:strCache>
            </c:strRef>
          </c:xVal>
          <c:yVal>
            <c:numRef>
              <c:f>'2a'!$F$6:$F$28</c:f>
              <c:numCache>
                <c:formatCode>#,##0</c:formatCode>
                <c:ptCount val="23"/>
                <c:pt idx="0">
                  <c:v>22812</c:v>
                </c:pt>
                <c:pt idx="1">
                  <c:v>23105</c:v>
                </c:pt>
                <c:pt idx="3">
                  <c:v>3622</c:v>
                </c:pt>
                <c:pt idx="4">
                  <c:v>3507</c:v>
                </c:pt>
                <c:pt idx="5">
                  <c:v>7129</c:v>
                </c:pt>
                <c:pt idx="6">
                  <c:v>4340</c:v>
                </c:pt>
                <c:pt idx="7">
                  <c:v>4380</c:v>
                </c:pt>
                <c:pt idx="9">
                  <c:v>4018</c:v>
                </c:pt>
                <c:pt idx="10">
                  <c:v>4111</c:v>
                </c:pt>
                <c:pt idx="12">
                  <c:v>4270</c:v>
                </c:pt>
                <c:pt idx="13">
                  <c:v>4416</c:v>
                </c:pt>
                <c:pt idx="15">
                  <c:v>3240</c:v>
                </c:pt>
                <c:pt idx="16">
                  <c:v>3367</c:v>
                </c:pt>
                <c:pt idx="18">
                  <c:v>2323</c:v>
                </c:pt>
                <c:pt idx="19">
                  <c:v>2398</c:v>
                </c:pt>
                <c:pt idx="21">
                  <c:v>998</c:v>
                </c:pt>
                <c:pt idx="22">
                  <c:v>926</c:v>
                </c:pt>
              </c:numCache>
            </c:numRef>
          </c:yVal>
          <c:smooth val="0"/>
        </c:ser>
        <c:ser>
          <c:idx val="4"/>
          <c:order val="4"/>
          <c:tx>
            <c:strRef>
              <c:f>'2a'!$G$4:$G$5</c:f>
              <c:strCache>
                <c:ptCount val="1"/>
                <c:pt idx="0">
                  <c:v>2017</c:v>
                </c:pt>
              </c:strCache>
            </c:strRef>
          </c:tx>
          <c:spPr>
            <a:ln w="28575">
              <a:noFill/>
            </a:ln>
          </c:spPr>
          <c:xVal>
            <c:strRef>
              <c:f>'2a'!$B$6:$B$28</c:f>
              <c:strCache>
                <c:ptCount val="23"/>
                <c:pt idx="0">
                  <c:v>Men</c:v>
                </c:pt>
                <c:pt idx="1">
                  <c:v>Women</c:v>
                </c:pt>
                <c:pt idx="3">
                  <c:v>Men</c:v>
                </c:pt>
                <c:pt idx="4">
                  <c:v>Women</c:v>
                </c:pt>
                <c:pt idx="6">
                  <c:v>Men</c:v>
                </c:pt>
                <c:pt idx="7">
                  <c:v>Women</c:v>
                </c:pt>
                <c:pt idx="9">
                  <c:v>Men</c:v>
                </c:pt>
                <c:pt idx="10">
                  <c:v>Women</c:v>
                </c:pt>
                <c:pt idx="12">
                  <c:v>Men</c:v>
                </c:pt>
                <c:pt idx="13">
                  <c:v>Women</c:v>
                </c:pt>
                <c:pt idx="15">
                  <c:v>Men</c:v>
                </c:pt>
                <c:pt idx="16">
                  <c:v>Women</c:v>
                </c:pt>
                <c:pt idx="18">
                  <c:v>Men</c:v>
                </c:pt>
                <c:pt idx="19">
                  <c:v>Women</c:v>
                </c:pt>
                <c:pt idx="21">
                  <c:v>Men</c:v>
                </c:pt>
                <c:pt idx="22">
                  <c:v>Women</c:v>
                </c:pt>
              </c:strCache>
            </c:strRef>
          </c:xVal>
          <c:yVal>
            <c:numRef>
              <c:f>'2a'!$G$6:$G$28</c:f>
              <c:numCache>
                <c:formatCode>#,##0</c:formatCode>
                <c:ptCount val="23"/>
                <c:pt idx="0">
                  <c:v>23200</c:v>
                </c:pt>
                <c:pt idx="1">
                  <c:v>23542</c:v>
                </c:pt>
                <c:pt idx="3">
                  <c:v>3594</c:v>
                </c:pt>
                <c:pt idx="4">
                  <c:v>3443</c:v>
                </c:pt>
                <c:pt idx="5">
                  <c:v>7037</c:v>
                </c:pt>
                <c:pt idx="6">
                  <c:v>4402</c:v>
                </c:pt>
                <c:pt idx="7">
                  <c:v>4413</c:v>
                </c:pt>
                <c:pt idx="9">
                  <c:v>4011</c:v>
                </c:pt>
                <c:pt idx="10">
                  <c:v>4107</c:v>
                </c:pt>
                <c:pt idx="12">
                  <c:v>4314</c:v>
                </c:pt>
                <c:pt idx="13">
                  <c:v>4489</c:v>
                </c:pt>
                <c:pt idx="15">
                  <c:v>3375</c:v>
                </c:pt>
                <c:pt idx="16">
                  <c:v>3513</c:v>
                </c:pt>
                <c:pt idx="18">
                  <c:v>2471</c:v>
                </c:pt>
                <c:pt idx="19">
                  <c:v>2560</c:v>
                </c:pt>
                <c:pt idx="21">
                  <c:v>1033</c:v>
                </c:pt>
                <c:pt idx="22">
                  <c:v>1017</c:v>
                </c:pt>
              </c:numCache>
            </c:numRef>
          </c:yVal>
          <c:smooth val="0"/>
        </c:ser>
        <c:ser>
          <c:idx val="5"/>
          <c:order val="5"/>
          <c:tx>
            <c:strRef>
              <c:f>'2a'!$H$4:$H$5</c:f>
              <c:strCache>
                <c:ptCount val="1"/>
                <c:pt idx="0">
                  <c:v>2018</c:v>
                </c:pt>
              </c:strCache>
            </c:strRef>
          </c:tx>
          <c:spPr>
            <a:ln w="28575">
              <a:noFill/>
            </a:ln>
          </c:spPr>
          <c:xVal>
            <c:strRef>
              <c:f>'2a'!$B$6:$B$28</c:f>
              <c:strCache>
                <c:ptCount val="23"/>
                <c:pt idx="0">
                  <c:v>Men</c:v>
                </c:pt>
                <c:pt idx="1">
                  <c:v>Women</c:v>
                </c:pt>
                <c:pt idx="3">
                  <c:v>Men</c:v>
                </c:pt>
                <c:pt idx="4">
                  <c:v>Women</c:v>
                </c:pt>
                <c:pt idx="6">
                  <c:v>Men</c:v>
                </c:pt>
                <c:pt idx="7">
                  <c:v>Women</c:v>
                </c:pt>
                <c:pt idx="9">
                  <c:v>Men</c:v>
                </c:pt>
                <c:pt idx="10">
                  <c:v>Women</c:v>
                </c:pt>
                <c:pt idx="12">
                  <c:v>Men</c:v>
                </c:pt>
                <c:pt idx="13">
                  <c:v>Women</c:v>
                </c:pt>
                <c:pt idx="15">
                  <c:v>Men</c:v>
                </c:pt>
                <c:pt idx="16">
                  <c:v>Women</c:v>
                </c:pt>
                <c:pt idx="18">
                  <c:v>Men</c:v>
                </c:pt>
                <c:pt idx="19">
                  <c:v>Women</c:v>
                </c:pt>
                <c:pt idx="21">
                  <c:v>Men</c:v>
                </c:pt>
                <c:pt idx="22">
                  <c:v>Women</c:v>
                </c:pt>
              </c:strCache>
            </c:strRef>
          </c:xVal>
          <c:yVal>
            <c:numRef>
              <c:f>'2a'!$H$6:$H$28</c:f>
              <c:numCache>
                <c:formatCode>#,##0</c:formatCode>
                <c:ptCount val="23"/>
                <c:pt idx="0">
                  <c:v>23606</c:v>
                </c:pt>
                <c:pt idx="1">
                  <c:v>23954</c:v>
                </c:pt>
                <c:pt idx="3">
                  <c:v>3561</c:v>
                </c:pt>
                <c:pt idx="4">
                  <c:v>3431</c:v>
                </c:pt>
                <c:pt idx="5">
                  <c:v>6992</c:v>
                </c:pt>
                <c:pt idx="6">
                  <c:v>4454</c:v>
                </c:pt>
                <c:pt idx="7">
                  <c:v>4440</c:v>
                </c:pt>
                <c:pt idx="9">
                  <c:v>4025</c:v>
                </c:pt>
                <c:pt idx="10">
                  <c:v>4120</c:v>
                </c:pt>
                <c:pt idx="12">
                  <c:v>4310</c:v>
                </c:pt>
                <c:pt idx="13">
                  <c:v>4504</c:v>
                </c:pt>
                <c:pt idx="15">
                  <c:v>3516</c:v>
                </c:pt>
                <c:pt idx="16">
                  <c:v>3673</c:v>
                </c:pt>
                <c:pt idx="18">
                  <c:v>2580</c:v>
                </c:pt>
                <c:pt idx="19">
                  <c:v>2684</c:v>
                </c:pt>
                <c:pt idx="21">
                  <c:v>1159</c:v>
                </c:pt>
                <c:pt idx="22">
                  <c:v>1103</c:v>
                </c:pt>
              </c:numCache>
            </c:numRef>
          </c:yVal>
          <c:smooth val="0"/>
        </c:ser>
        <c:ser>
          <c:idx val="6"/>
          <c:order val="6"/>
          <c:tx>
            <c:strRef>
              <c:f>'2a'!$I$4:$I$5</c:f>
              <c:strCache>
                <c:ptCount val="1"/>
                <c:pt idx="0">
                  <c:v>2019</c:v>
                </c:pt>
              </c:strCache>
            </c:strRef>
          </c:tx>
          <c:spPr>
            <a:ln w="28575">
              <a:noFill/>
            </a:ln>
          </c:spPr>
          <c:xVal>
            <c:strRef>
              <c:f>'2a'!$B$6:$B$28</c:f>
              <c:strCache>
                <c:ptCount val="23"/>
                <c:pt idx="0">
                  <c:v>Men</c:v>
                </c:pt>
                <c:pt idx="1">
                  <c:v>Women</c:v>
                </c:pt>
                <c:pt idx="3">
                  <c:v>Men</c:v>
                </c:pt>
                <c:pt idx="4">
                  <c:v>Women</c:v>
                </c:pt>
                <c:pt idx="6">
                  <c:v>Men</c:v>
                </c:pt>
                <c:pt idx="7">
                  <c:v>Women</c:v>
                </c:pt>
                <c:pt idx="9">
                  <c:v>Men</c:v>
                </c:pt>
                <c:pt idx="10">
                  <c:v>Women</c:v>
                </c:pt>
                <c:pt idx="12">
                  <c:v>Men</c:v>
                </c:pt>
                <c:pt idx="13">
                  <c:v>Women</c:v>
                </c:pt>
                <c:pt idx="15">
                  <c:v>Men</c:v>
                </c:pt>
                <c:pt idx="16">
                  <c:v>Women</c:v>
                </c:pt>
                <c:pt idx="18">
                  <c:v>Men</c:v>
                </c:pt>
                <c:pt idx="19">
                  <c:v>Women</c:v>
                </c:pt>
                <c:pt idx="21">
                  <c:v>Men</c:v>
                </c:pt>
                <c:pt idx="22">
                  <c:v>Women</c:v>
                </c:pt>
              </c:strCache>
            </c:strRef>
          </c:xVal>
          <c:yVal>
            <c:numRef>
              <c:f>'2a'!$I$6:$I$28</c:f>
              <c:numCache>
                <c:formatCode>_-* #,##0_-;\-* #,##0_-;_-* "-"??_-;_-@_-</c:formatCode>
                <c:ptCount val="23"/>
                <c:pt idx="0">
                  <c:v>23875</c:v>
                </c:pt>
                <c:pt idx="1">
                  <c:v>24255</c:v>
                </c:pt>
                <c:pt idx="3">
                  <c:v>3505</c:v>
                </c:pt>
                <c:pt idx="4">
                  <c:v>3373</c:v>
                </c:pt>
                <c:pt idx="5" formatCode="#,##0">
                  <c:v>6878</c:v>
                </c:pt>
                <c:pt idx="6">
                  <c:v>4460</c:v>
                </c:pt>
                <c:pt idx="7">
                  <c:v>4436</c:v>
                </c:pt>
                <c:pt idx="9">
                  <c:v>4079</c:v>
                </c:pt>
                <c:pt idx="10">
                  <c:v>4164</c:v>
                </c:pt>
                <c:pt idx="12">
                  <c:v>4333</c:v>
                </c:pt>
                <c:pt idx="13">
                  <c:v>4477</c:v>
                </c:pt>
                <c:pt idx="15">
                  <c:v>3665</c:v>
                </c:pt>
                <c:pt idx="16">
                  <c:v>3830</c:v>
                </c:pt>
                <c:pt idx="18">
                  <c:v>2592</c:v>
                </c:pt>
                <c:pt idx="19">
                  <c:v>2747</c:v>
                </c:pt>
                <c:pt idx="21">
                  <c:v>1241</c:v>
                </c:pt>
                <c:pt idx="22">
                  <c:v>1229</c:v>
                </c:pt>
              </c:numCache>
            </c:numRef>
          </c:yVal>
          <c:smooth val="0"/>
        </c:ser>
        <c:ser>
          <c:idx val="7"/>
          <c:order val="7"/>
          <c:tx>
            <c:strRef>
              <c:f>'2a'!$J$4:$J$5</c:f>
              <c:strCache>
                <c:ptCount val="1"/>
                <c:pt idx="0">
                  <c:v>2020</c:v>
                </c:pt>
              </c:strCache>
            </c:strRef>
          </c:tx>
          <c:spPr>
            <a:ln w="28575">
              <a:noFill/>
            </a:ln>
          </c:spPr>
          <c:trendline>
            <c:trendlineType val="poly"/>
            <c:order val="2"/>
            <c:dispRSqr val="0"/>
            <c:dispEq val="0"/>
          </c:trendline>
          <c:xVal>
            <c:strRef>
              <c:f>'2a'!$B$6:$B$28</c:f>
              <c:strCache>
                <c:ptCount val="23"/>
                <c:pt idx="0">
                  <c:v>Men</c:v>
                </c:pt>
                <c:pt idx="1">
                  <c:v>Women</c:v>
                </c:pt>
                <c:pt idx="3">
                  <c:v>Men</c:v>
                </c:pt>
                <c:pt idx="4">
                  <c:v>Women</c:v>
                </c:pt>
                <c:pt idx="6">
                  <c:v>Men</c:v>
                </c:pt>
                <c:pt idx="7">
                  <c:v>Women</c:v>
                </c:pt>
                <c:pt idx="9">
                  <c:v>Men</c:v>
                </c:pt>
                <c:pt idx="10">
                  <c:v>Women</c:v>
                </c:pt>
                <c:pt idx="12">
                  <c:v>Men</c:v>
                </c:pt>
                <c:pt idx="13">
                  <c:v>Women</c:v>
                </c:pt>
                <c:pt idx="15">
                  <c:v>Men</c:v>
                </c:pt>
                <c:pt idx="16">
                  <c:v>Women</c:v>
                </c:pt>
                <c:pt idx="18">
                  <c:v>Men</c:v>
                </c:pt>
                <c:pt idx="19">
                  <c:v>Women</c:v>
                </c:pt>
                <c:pt idx="21">
                  <c:v>Men</c:v>
                </c:pt>
                <c:pt idx="22">
                  <c:v>Women</c:v>
                </c:pt>
              </c:strCache>
            </c:strRef>
          </c:xVal>
          <c:yVal>
            <c:numRef>
              <c:f>'2a'!$J$6:$J$28</c:f>
              <c:numCache>
                <c:formatCode>_-* #,##0_-;\-* #,##0_-;_-* "-"??_-;_-@_-</c:formatCode>
                <c:ptCount val="23"/>
                <c:pt idx="0">
                  <c:v>24283</c:v>
                </c:pt>
                <c:pt idx="1">
                  <c:v>24758</c:v>
                </c:pt>
                <c:pt idx="3">
                  <c:v>3497</c:v>
                </c:pt>
                <c:pt idx="4">
                  <c:v>3346</c:v>
                </c:pt>
                <c:pt idx="5" formatCode="#,##0">
                  <c:v>6843</c:v>
                </c:pt>
                <c:pt idx="6">
                  <c:v>4479</c:v>
                </c:pt>
                <c:pt idx="7">
                  <c:v>4429</c:v>
                </c:pt>
                <c:pt idx="9">
                  <c:v>4121</c:v>
                </c:pt>
                <c:pt idx="10">
                  <c:v>4218</c:v>
                </c:pt>
                <c:pt idx="12">
                  <c:v>4263</c:v>
                </c:pt>
                <c:pt idx="13">
                  <c:v>4453</c:v>
                </c:pt>
                <c:pt idx="15">
                  <c:v>3819</c:v>
                </c:pt>
                <c:pt idx="16">
                  <c:v>3977</c:v>
                </c:pt>
                <c:pt idx="18">
                  <c:v>2682</c:v>
                </c:pt>
                <c:pt idx="19">
                  <c:v>2822</c:v>
                </c:pt>
                <c:pt idx="21">
                  <c:v>1422</c:v>
                </c:pt>
                <c:pt idx="22">
                  <c:v>1512</c:v>
                </c:pt>
              </c:numCache>
            </c:numRef>
          </c:yVal>
          <c:smooth val="0"/>
        </c:ser>
        <c:dLbls>
          <c:showLegendKey val="0"/>
          <c:showVal val="0"/>
          <c:showCatName val="0"/>
          <c:showSerName val="0"/>
          <c:showPercent val="0"/>
          <c:showBubbleSize val="0"/>
        </c:dLbls>
        <c:axId val="271366400"/>
        <c:axId val="271364864"/>
      </c:scatterChart>
      <c:valAx>
        <c:axId val="271366400"/>
        <c:scaling>
          <c:orientation val="minMax"/>
        </c:scaling>
        <c:delete val="0"/>
        <c:axPos val="b"/>
        <c:title>
          <c:layout/>
          <c:overlay val="0"/>
        </c:title>
        <c:majorTickMark val="none"/>
        <c:minorTickMark val="none"/>
        <c:tickLblPos val="nextTo"/>
        <c:crossAx val="271364864"/>
        <c:crosses val="autoZero"/>
        <c:crossBetween val="midCat"/>
      </c:valAx>
      <c:valAx>
        <c:axId val="271364864"/>
        <c:scaling>
          <c:orientation val="minMax"/>
        </c:scaling>
        <c:delete val="0"/>
        <c:axPos val="l"/>
        <c:majorGridlines/>
        <c:title>
          <c:layout/>
          <c:overlay val="0"/>
        </c:title>
        <c:numFmt formatCode="#,##0" sourceLinked="1"/>
        <c:majorTickMark val="none"/>
        <c:minorTickMark val="none"/>
        <c:tickLblPos val="nextTo"/>
        <c:crossAx val="271366400"/>
        <c:crosses val="autoZero"/>
        <c:crossBetween val="midCat"/>
      </c:valAx>
    </c:plotArea>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a:defRPr/>
            </a:pPr>
            <a:r>
              <a:rPr lang="en-IN" sz="1800" b="1" i="0" baseline="0">
                <a:effectLst/>
              </a:rPr>
              <a:t>Trend line for never used in last three months </a:t>
            </a:r>
            <a:endParaRPr lang="en-IN">
              <a:effectLst/>
            </a:endParaRPr>
          </a:p>
        </c:rich>
      </c:tx>
      <c:layout/>
      <c:overlay val="0"/>
    </c:title>
    <c:autoTitleDeleted val="0"/>
    <c:plotArea>
      <c:layout/>
      <c:scatterChart>
        <c:scatterStyle val="lineMarker"/>
        <c:varyColors val="0"/>
        <c:ser>
          <c:idx val="0"/>
          <c:order val="0"/>
          <c:spPr>
            <a:ln w="28575">
              <a:noFill/>
            </a:ln>
          </c:spPr>
          <c:xVal>
            <c:numRef>
              <c:f>'7b'!$N$4:$W$4</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'7b'!$N$5:$W$5</c:f>
              <c:numCache>
                <c:formatCode>General</c:formatCode>
                <c:ptCount val="10"/>
              </c:numCache>
            </c:numRef>
          </c:yVal>
          <c:smooth val="0"/>
        </c:ser>
        <c:ser>
          <c:idx val="1"/>
          <c:order val="1"/>
          <c:spPr>
            <a:ln w="28575">
              <a:noFill/>
            </a:ln>
          </c:spPr>
          <c:xVal>
            <c:numRef>
              <c:f>'7b'!$N$4:$W$4</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'7b'!$N$6:$W$6</c:f>
              <c:numCache>
                <c:formatCode>0.0</c:formatCode>
                <c:ptCount val="10"/>
                <c:pt idx="0">
                  <c:v>6.5</c:v>
                </c:pt>
                <c:pt idx="1">
                  <c:v>5.5</c:v>
                </c:pt>
                <c:pt idx="2">
                  <c:v>4.3</c:v>
                </c:pt>
                <c:pt idx="3">
                  <c:v>3.5</c:v>
                </c:pt>
                <c:pt idx="4">
                  <c:v>2.9</c:v>
                </c:pt>
                <c:pt idx="5">
                  <c:v>2.2000000000000002</c:v>
                </c:pt>
                <c:pt idx="6">
                  <c:v>1.7</c:v>
                </c:pt>
                <c:pt idx="7">
                  <c:v>1.6</c:v>
                </c:pt>
                <c:pt idx="8">
                  <c:v>1.2</c:v>
                </c:pt>
                <c:pt idx="9">
                  <c:v>0.9</c:v>
                </c:pt>
              </c:numCache>
            </c:numRef>
          </c:yVal>
          <c:smooth val="0"/>
        </c:ser>
        <c:ser>
          <c:idx val="2"/>
          <c:order val="2"/>
          <c:spPr>
            <a:ln w="28575">
              <a:noFill/>
            </a:ln>
          </c:spPr>
          <c:xVal>
            <c:numRef>
              <c:f>'7b'!$N$4:$W$4</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'7b'!$N$7:$W$7</c:f>
              <c:numCache>
                <c:formatCode>0.0</c:formatCode>
                <c:ptCount val="10"/>
                <c:pt idx="0">
                  <c:v>10</c:v>
                </c:pt>
                <c:pt idx="1">
                  <c:v>9</c:v>
                </c:pt>
                <c:pt idx="2">
                  <c:v>7</c:v>
                </c:pt>
                <c:pt idx="3">
                  <c:v>6.2</c:v>
                </c:pt>
                <c:pt idx="4">
                  <c:v>4.8</c:v>
                </c:pt>
                <c:pt idx="5">
                  <c:v>4</c:v>
                </c:pt>
                <c:pt idx="6">
                  <c:v>3.3</c:v>
                </c:pt>
                <c:pt idx="7">
                  <c:v>2.8</c:v>
                </c:pt>
                <c:pt idx="8">
                  <c:v>2.1</c:v>
                </c:pt>
                <c:pt idx="9">
                  <c:v>2</c:v>
                </c:pt>
              </c:numCache>
            </c:numRef>
          </c:yVal>
          <c:smooth val="0"/>
        </c:ser>
        <c:ser>
          <c:idx val="3"/>
          <c:order val="3"/>
          <c:spPr>
            <a:ln w="28575">
              <a:noFill/>
            </a:ln>
          </c:spPr>
          <c:xVal>
            <c:numRef>
              <c:f>'7b'!$N$4:$W$4</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'7b'!$N$8:$W$8</c:f>
              <c:numCache>
                <c:formatCode>0.0</c:formatCode>
                <c:ptCount val="10"/>
                <c:pt idx="0">
                  <c:v>9.1999999999999993</c:v>
                </c:pt>
                <c:pt idx="1">
                  <c:v>8.4</c:v>
                </c:pt>
                <c:pt idx="2">
                  <c:v>5.9</c:v>
                </c:pt>
                <c:pt idx="3">
                  <c:v>6.1</c:v>
                </c:pt>
                <c:pt idx="4">
                  <c:v>7.6</c:v>
                </c:pt>
                <c:pt idx="5">
                  <c:v>7.5</c:v>
                </c:pt>
                <c:pt idx="6">
                  <c:v>3</c:v>
                </c:pt>
                <c:pt idx="7">
                  <c:v>1.2</c:v>
                </c:pt>
                <c:pt idx="8">
                  <c:v>1.6</c:v>
                </c:pt>
                <c:pt idx="9">
                  <c:v>0.4</c:v>
                </c:pt>
              </c:numCache>
            </c:numRef>
          </c:yVal>
          <c:smooth val="0"/>
        </c:ser>
        <c:ser>
          <c:idx val="4"/>
          <c:order val="4"/>
          <c:spPr>
            <a:ln w="28575">
              <a:noFill/>
            </a:ln>
          </c:spPr>
          <c:xVal>
            <c:numRef>
              <c:f>'7b'!$N$4:$W$4</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'7b'!$N$9:$W$9</c:f>
              <c:numCache>
                <c:formatCode>0.0</c:formatCode>
                <c:ptCount val="10"/>
                <c:pt idx="0">
                  <c:v>15.6</c:v>
                </c:pt>
                <c:pt idx="1">
                  <c:v>14.1</c:v>
                </c:pt>
                <c:pt idx="2">
                  <c:v>16.600000000000001</c:v>
                </c:pt>
                <c:pt idx="3">
                  <c:v>13.3</c:v>
                </c:pt>
                <c:pt idx="4">
                  <c:v>10.5</c:v>
                </c:pt>
                <c:pt idx="5">
                  <c:v>11</c:v>
                </c:pt>
                <c:pt idx="6">
                  <c:v>9.4</c:v>
                </c:pt>
                <c:pt idx="7">
                  <c:v>5.4</c:v>
                </c:pt>
                <c:pt idx="8">
                  <c:v>3.3</c:v>
                </c:pt>
                <c:pt idx="9">
                  <c:v>6.5</c:v>
                </c:pt>
              </c:numCache>
            </c:numRef>
          </c:yVal>
          <c:smooth val="0"/>
        </c:ser>
        <c:ser>
          <c:idx val="5"/>
          <c:order val="5"/>
          <c:spPr>
            <a:ln w="28575">
              <a:noFill/>
            </a:ln>
          </c:spPr>
          <c:xVal>
            <c:numRef>
              <c:f>'7b'!$N$4:$W$4</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'7b'!$N$10:$W$10</c:f>
              <c:numCache>
                <c:formatCode>0.0</c:formatCode>
                <c:ptCount val="10"/>
                <c:pt idx="0">
                  <c:v>9.9</c:v>
                </c:pt>
                <c:pt idx="1">
                  <c:v>8.6999999999999993</c:v>
                </c:pt>
                <c:pt idx="2">
                  <c:v>6.9</c:v>
                </c:pt>
                <c:pt idx="3">
                  <c:v>4.9000000000000004</c:v>
                </c:pt>
                <c:pt idx="4">
                  <c:v>4.5999999999999996</c:v>
                </c:pt>
                <c:pt idx="5">
                  <c:v>3.8</c:v>
                </c:pt>
                <c:pt idx="6">
                  <c:v>2.9</c:v>
                </c:pt>
                <c:pt idx="7">
                  <c:v>2.5</c:v>
                </c:pt>
                <c:pt idx="8">
                  <c:v>2.2999999999999998</c:v>
                </c:pt>
                <c:pt idx="9">
                  <c:v>1.4</c:v>
                </c:pt>
              </c:numCache>
            </c:numRef>
          </c:yVal>
          <c:smooth val="0"/>
        </c:ser>
        <c:ser>
          <c:idx val="6"/>
          <c:order val="6"/>
          <c:spPr>
            <a:ln w="28575">
              <a:noFill/>
            </a:ln>
          </c:spPr>
          <c:xVal>
            <c:numRef>
              <c:f>'7b'!$N$4:$W$4</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'7b'!$N$11:$W$11</c:f>
              <c:numCache>
                <c:formatCode>0.0</c:formatCode>
                <c:ptCount val="10"/>
                <c:pt idx="0">
                  <c:v>0.9</c:v>
                </c:pt>
                <c:pt idx="1">
                  <c:v>0.9</c:v>
                </c:pt>
                <c:pt idx="2">
                  <c:v>0.4</c:v>
                </c:pt>
                <c:pt idx="3">
                  <c:v>0.2</c:v>
                </c:pt>
                <c:pt idx="4">
                  <c:v>0.4</c:v>
                </c:pt>
                <c:pt idx="5">
                  <c:v>0.3</c:v>
                </c:pt>
                <c:pt idx="6">
                  <c:v>0.4</c:v>
                </c:pt>
                <c:pt idx="7">
                  <c:v>0.2</c:v>
                </c:pt>
                <c:pt idx="8">
                  <c:v>0.3</c:v>
                </c:pt>
                <c:pt idx="9">
                  <c:v>0.3</c:v>
                </c:pt>
              </c:numCache>
            </c:numRef>
          </c:yVal>
          <c:smooth val="0"/>
        </c:ser>
        <c:ser>
          <c:idx val="7"/>
          <c:order val="7"/>
          <c:spPr>
            <a:ln w="28575">
              <a:noFill/>
            </a:ln>
          </c:spPr>
          <c:trendline>
            <c:trendlineType val="poly"/>
            <c:order val="2"/>
            <c:dispRSqr val="0"/>
            <c:dispEq val="0"/>
          </c:trendline>
          <c:xVal>
            <c:numRef>
              <c:f>'7b'!$N$4:$W$4</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'7b'!$N$12:$W$12</c:f>
              <c:numCache>
                <c:formatCode>0.0</c:formatCode>
                <c:ptCount val="10"/>
                <c:pt idx="0">
                  <c:v>60</c:v>
                </c:pt>
                <c:pt idx="1">
                  <c:v>56.7</c:v>
                </c:pt>
                <c:pt idx="2">
                  <c:v>51.7</c:v>
                </c:pt>
                <c:pt idx="3">
                  <c:v>48.1</c:v>
                </c:pt>
                <c:pt idx="4">
                  <c:v>45.3</c:v>
                </c:pt>
                <c:pt idx="5">
                  <c:v>41</c:v>
                </c:pt>
                <c:pt idx="6">
                  <c:v>38.5</c:v>
                </c:pt>
                <c:pt idx="7">
                  <c:v>35.6</c:v>
                </c:pt>
                <c:pt idx="8">
                  <c:v>33.1</c:v>
                </c:pt>
                <c:pt idx="9">
                  <c:v>28.9</c:v>
                </c:pt>
              </c:numCache>
            </c:numRef>
          </c:yVal>
          <c:smooth val="0"/>
        </c:ser>
        <c:ser>
          <c:idx val="8"/>
          <c:order val="8"/>
          <c:spPr>
            <a:ln w="28575">
              <a:noFill/>
            </a:ln>
          </c:spPr>
          <c:xVal>
            <c:numRef>
              <c:f>'7b'!$N$4:$W$4</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'7b'!$N$13:$W$13</c:f>
              <c:numCache>
                <c:formatCode>0.0</c:formatCode>
                <c:ptCount val="10"/>
                <c:pt idx="0">
                  <c:v>29.6</c:v>
                </c:pt>
                <c:pt idx="1">
                  <c:v>28.1</c:v>
                </c:pt>
                <c:pt idx="2">
                  <c:v>24.1</c:v>
                </c:pt>
                <c:pt idx="3">
                  <c:v>21.1</c:v>
                </c:pt>
                <c:pt idx="4">
                  <c:v>18.2</c:v>
                </c:pt>
                <c:pt idx="5">
                  <c:v>16.2</c:v>
                </c:pt>
                <c:pt idx="6">
                  <c:v>14.1</c:v>
                </c:pt>
                <c:pt idx="7">
                  <c:v>11.7</c:v>
                </c:pt>
                <c:pt idx="8">
                  <c:v>11</c:v>
                </c:pt>
                <c:pt idx="9">
                  <c:v>9.5</c:v>
                </c:pt>
              </c:numCache>
            </c:numRef>
          </c:yVal>
          <c:smooth val="0"/>
        </c:ser>
        <c:dLbls>
          <c:showLegendKey val="0"/>
          <c:showVal val="0"/>
          <c:showCatName val="0"/>
          <c:showSerName val="0"/>
          <c:showPercent val="0"/>
          <c:showBubbleSize val="0"/>
        </c:dLbls>
        <c:axId val="161875072"/>
        <c:axId val="161508736"/>
      </c:scatterChart>
      <c:valAx>
        <c:axId val="161875072"/>
        <c:scaling>
          <c:orientation val="minMax"/>
        </c:scaling>
        <c:delete val="0"/>
        <c:axPos val="b"/>
        <c:title>
          <c:layout/>
          <c:overlay val="0"/>
        </c:title>
        <c:numFmt formatCode="General" sourceLinked="1"/>
        <c:majorTickMark val="none"/>
        <c:minorTickMark val="none"/>
        <c:tickLblPos val="nextTo"/>
        <c:crossAx val="161508736"/>
        <c:crosses val="autoZero"/>
        <c:crossBetween val="midCat"/>
      </c:valAx>
      <c:valAx>
        <c:axId val="161508736"/>
        <c:scaling>
          <c:orientation val="minMax"/>
        </c:scaling>
        <c:delete val="0"/>
        <c:axPos val="l"/>
        <c:majorGridlines/>
        <c:title>
          <c:layout/>
          <c:overlay val="0"/>
        </c:title>
        <c:numFmt formatCode="General" sourceLinked="1"/>
        <c:majorTickMark val="none"/>
        <c:minorTickMark val="none"/>
        <c:tickLblPos val="nextTo"/>
        <c:crossAx val="16187507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sz="1800" b="1" i="0" baseline="0">
                <a:effectLst/>
              </a:rPr>
              <a:t>Trend of used over last 3 months</a:t>
            </a:r>
            <a:endParaRPr lang="en-IN">
              <a:effectLst/>
            </a:endParaRPr>
          </a:p>
        </c:rich>
      </c:tx>
      <c:layout/>
      <c:overlay val="0"/>
    </c:title>
    <c:autoTitleDeleted val="0"/>
    <c:plotArea>
      <c:layout/>
      <c:scatterChart>
        <c:scatterStyle val="lineMarker"/>
        <c:varyColors val="0"/>
        <c:ser>
          <c:idx val="0"/>
          <c:order val="0"/>
          <c:spPr>
            <a:ln w="28575">
              <a:noFill/>
            </a:ln>
          </c:spPr>
          <c:xVal>
            <c:numRef>
              <c:f>'2a'!$L$4:$L$28</c:f>
              <c:numCache>
                <c:formatCode>#,##0</c:formatCode>
                <c:ptCount val="25"/>
                <c:pt idx="0" formatCode="General">
                  <c:v>2013</c:v>
                </c:pt>
                <c:pt idx="2">
                  <c:v>609</c:v>
                </c:pt>
                <c:pt idx="3">
                  <c:v>666</c:v>
                </c:pt>
                <c:pt idx="5">
                  <c:v>26</c:v>
                </c:pt>
                <c:pt idx="6">
                  <c:v>29</c:v>
                </c:pt>
                <c:pt idx="8">
                  <c:v>56</c:v>
                </c:pt>
                <c:pt idx="9">
                  <c:v>37</c:v>
                </c:pt>
                <c:pt idx="11">
                  <c:v>56</c:v>
                </c:pt>
                <c:pt idx="12">
                  <c:v>53</c:v>
                </c:pt>
                <c:pt idx="14">
                  <c:v>107</c:v>
                </c:pt>
                <c:pt idx="15">
                  <c:v>105</c:v>
                </c:pt>
                <c:pt idx="17">
                  <c:v>118</c:v>
                </c:pt>
                <c:pt idx="18">
                  <c:v>133</c:v>
                </c:pt>
                <c:pt idx="20">
                  <c:v>140</c:v>
                </c:pt>
                <c:pt idx="21">
                  <c:v>175</c:v>
                </c:pt>
                <c:pt idx="23">
                  <c:v>106</c:v>
                </c:pt>
                <c:pt idx="24">
                  <c:v>136</c:v>
                </c:pt>
              </c:numCache>
            </c:numRef>
          </c:xVal>
          <c:yVal>
            <c:numRef>
              <c:f>'2a'!$M$4:$M$28</c:f>
              <c:numCache>
                <c:formatCode>#,##0</c:formatCode>
                <c:ptCount val="25"/>
                <c:pt idx="0" formatCode="General">
                  <c:v>2014</c:v>
                </c:pt>
                <c:pt idx="2">
                  <c:v>546</c:v>
                </c:pt>
                <c:pt idx="3">
                  <c:v>596</c:v>
                </c:pt>
                <c:pt idx="5">
                  <c:v>14</c:v>
                </c:pt>
                <c:pt idx="6">
                  <c:v>8</c:v>
                </c:pt>
                <c:pt idx="8">
                  <c:v>26</c:v>
                </c:pt>
                <c:pt idx="9">
                  <c:v>25</c:v>
                </c:pt>
                <c:pt idx="11">
                  <c:v>42</c:v>
                </c:pt>
                <c:pt idx="12">
                  <c:v>47</c:v>
                </c:pt>
                <c:pt idx="14">
                  <c:v>89</c:v>
                </c:pt>
                <c:pt idx="15">
                  <c:v>98</c:v>
                </c:pt>
                <c:pt idx="17">
                  <c:v>115</c:v>
                </c:pt>
                <c:pt idx="18">
                  <c:v>125</c:v>
                </c:pt>
                <c:pt idx="20">
                  <c:v>136</c:v>
                </c:pt>
                <c:pt idx="21">
                  <c:v>169</c:v>
                </c:pt>
                <c:pt idx="23">
                  <c:v>123</c:v>
                </c:pt>
                <c:pt idx="24">
                  <c:v>122</c:v>
                </c:pt>
              </c:numCache>
            </c:numRef>
          </c:yVal>
          <c:smooth val="0"/>
        </c:ser>
        <c:ser>
          <c:idx val="1"/>
          <c:order val="1"/>
          <c:spPr>
            <a:ln w="28575">
              <a:noFill/>
            </a:ln>
          </c:spPr>
          <c:xVal>
            <c:numRef>
              <c:f>'2a'!$L$4:$L$28</c:f>
              <c:numCache>
                <c:formatCode>#,##0</c:formatCode>
                <c:ptCount val="25"/>
                <c:pt idx="0" formatCode="General">
                  <c:v>2013</c:v>
                </c:pt>
                <c:pt idx="2">
                  <c:v>609</c:v>
                </c:pt>
                <c:pt idx="3">
                  <c:v>666</c:v>
                </c:pt>
                <c:pt idx="5">
                  <c:v>26</c:v>
                </c:pt>
                <c:pt idx="6">
                  <c:v>29</c:v>
                </c:pt>
                <c:pt idx="8">
                  <c:v>56</c:v>
                </c:pt>
                <c:pt idx="9">
                  <c:v>37</c:v>
                </c:pt>
                <c:pt idx="11">
                  <c:v>56</c:v>
                </c:pt>
                <c:pt idx="12">
                  <c:v>53</c:v>
                </c:pt>
                <c:pt idx="14">
                  <c:v>107</c:v>
                </c:pt>
                <c:pt idx="15">
                  <c:v>105</c:v>
                </c:pt>
                <c:pt idx="17">
                  <c:v>118</c:v>
                </c:pt>
                <c:pt idx="18">
                  <c:v>133</c:v>
                </c:pt>
                <c:pt idx="20">
                  <c:v>140</c:v>
                </c:pt>
                <c:pt idx="21">
                  <c:v>175</c:v>
                </c:pt>
                <c:pt idx="23">
                  <c:v>106</c:v>
                </c:pt>
                <c:pt idx="24">
                  <c:v>136</c:v>
                </c:pt>
              </c:numCache>
            </c:numRef>
          </c:xVal>
          <c:yVal>
            <c:numRef>
              <c:f>'2a'!$N$4:$N$28</c:f>
              <c:numCache>
                <c:formatCode>#,##0</c:formatCode>
                <c:ptCount val="25"/>
                <c:pt idx="0" formatCode="General">
                  <c:v>2015</c:v>
                </c:pt>
                <c:pt idx="2">
                  <c:v>524</c:v>
                </c:pt>
                <c:pt idx="3">
                  <c:v>598</c:v>
                </c:pt>
                <c:pt idx="5">
                  <c:v>7</c:v>
                </c:pt>
                <c:pt idx="6">
                  <c:v>14</c:v>
                </c:pt>
                <c:pt idx="8">
                  <c:v>20</c:v>
                </c:pt>
                <c:pt idx="9">
                  <c:v>19</c:v>
                </c:pt>
                <c:pt idx="11">
                  <c:v>36</c:v>
                </c:pt>
                <c:pt idx="12">
                  <c:v>35</c:v>
                </c:pt>
                <c:pt idx="14">
                  <c:v>86</c:v>
                </c:pt>
                <c:pt idx="15">
                  <c:v>72</c:v>
                </c:pt>
                <c:pt idx="17">
                  <c:v>116</c:v>
                </c:pt>
                <c:pt idx="18">
                  <c:v>97</c:v>
                </c:pt>
                <c:pt idx="20">
                  <c:v>129</c:v>
                </c:pt>
                <c:pt idx="21">
                  <c:v>190</c:v>
                </c:pt>
                <c:pt idx="23">
                  <c:v>131</c:v>
                </c:pt>
                <c:pt idx="24">
                  <c:v>171</c:v>
                </c:pt>
              </c:numCache>
            </c:numRef>
          </c:yVal>
          <c:smooth val="0"/>
        </c:ser>
        <c:ser>
          <c:idx val="2"/>
          <c:order val="2"/>
          <c:spPr>
            <a:ln w="28575">
              <a:noFill/>
            </a:ln>
          </c:spPr>
          <c:xVal>
            <c:numRef>
              <c:f>'2a'!$L$4:$L$28</c:f>
              <c:numCache>
                <c:formatCode>#,##0</c:formatCode>
                <c:ptCount val="25"/>
                <c:pt idx="0" formatCode="General">
                  <c:v>2013</c:v>
                </c:pt>
                <c:pt idx="2">
                  <c:v>609</c:v>
                </c:pt>
                <c:pt idx="3">
                  <c:v>666</c:v>
                </c:pt>
                <c:pt idx="5">
                  <c:v>26</c:v>
                </c:pt>
                <c:pt idx="6">
                  <c:v>29</c:v>
                </c:pt>
                <c:pt idx="8">
                  <c:v>56</c:v>
                </c:pt>
                <c:pt idx="9">
                  <c:v>37</c:v>
                </c:pt>
                <c:pt idx="11">
                  <c:v>56</c:v>
                </c:pt>
                <c:pt idx="12">
                  <c:v>53</c:v>
                </c:pt>
                <c:pt idx="14">
                  <c:v>107</c:v>
                </c:pt>
                <c:pt idx="15">
                  <c:v>105</c:v>
                </c:pt>
                <c:pt idx="17">
                  <c:v>118</c:v>
                </c:pt>
                <c:pt idx="18">
                  <c:v>133</c:v>
                </c:pt>
                <c:pt idx="20">
                  <c:v>140</c:v>
                </c:pt>
                <c:pt idx="21">
                  <c:v>175</c:v>
                </c:pt>
                <c:pt idx="23">
                  <c:v>106</c:v>
                </c:pt>
                <c:pt idx="24">
                  <c:v>136</c:v>
                </c:pt>
              </c:numCache>
            </c:numRef>
          </c:xVal>
          <c:yVal>
            <c:numRef>
              <c:f>'2a'!$O$4:$O$28</c:f>
              <c:numCache>
                <c:formatCode>#,##0</c:formatCode>
                <c:ptCount val="25"/>
                <c:pt idx="0" formatCode="General">
                  <c:v>2016</c:v>
                </c:pt>
                <c:pt idx="2">
                  <c:v>435</c:v>
                </c:pt>
                <c:pt idx="3">
                  <c:v>503</c:v>
                </c:pt>
                <c:pt idx="5">
                  <c:v>8</c:v>
                </c:pt>
                <c:pt idx="6">
                  <c:v>9</c:v>
                </c:pt>
                <c:pt idx="8">
                  <c:v>20</c:v>
                </c:pt>
                <c:pt idx="9">
                  <c:v>19</c:v>
                </c:pt>
                <c:pt idx="11">
                  <c:v>24</c:v>
                </c:pt>
                <c:pt idx="12">
                  <c:v>18</c:v>
                </c:pt>
                <c:pt idx="14">
                  <c:v>68</c:v>
                </c:pt>
                <c:pt idx="15">
                  <c:v>58</c:v>
                </c:pt>
                <c:pt idx="17">
                  <c:v>94</c:v>
                </c:pt>
                <c:pt idx="18">
                  <c:v>105</c:v>
                </c:pt>
                <c:pt idx="20">
                  <c:v>125</c:v>
                </c:pt>
                <c:pt idx="21">
                  <c:v>151</c:v>
                </c:pt>
                <c:pt idx="23">
                  <c:v>96</c:v>
                </c:pt>
                <c:pt idx="24">
                  <c:v>143</c:v>
                </c:pt>
              </c:numCache>
            </c:numRef>
          </c:yVal>
          <c:smooth val="0"/>
        </c:ser>
        <c:ser>
          <c:idx val="3"/>
          <c:order val="3"/>
          <c:spPr>
            <a:ln w="28575">
              <a:noFill/>
            </a:ln>
          </c:spPr>
          <c:xVal>
            <c:numRef>
              <c:f>'2a'!$L$4:$L$28</c:f>
              <c:numCache>
                <c:formatCode>#,##0</c:formatCode>
                <c:ptCount val="25"/>
                <c:pt idx="0" formatCode="General">
                  <c:v>2013</c:v>
                </c:pt>
                <c:pt idx="2">
                  <c:v>609</c:v>
                </c:pt>
                <c:pt idx="3">
                  <c:v>666</c:v>
                </c:pt>
                <c:pt idx="5">
                  <c:v>26</c:v>
                </c:pt>
                <c:pt idx="6">
                  <c:v>29</c:v>
                </c:pt>
                <c:pt idx="8">
                  <c:v>56</c:v>
                </c:pt>
                <c:pt idx="9">
                  <c:v>37</c:v>
                </c:pt>
                <c:pt idx="11">
                  <c:v>56</c:v>
                </c:pt>
                <c:pt idx="12">
                  <c:v>53</c:v>
                </c:pt>
                <c:pt idx="14">
                  <c:v>107</c:v>
                </c:pt>
                <c:pt idx="15">
                  <c:v>105</c:v>
                </c:pt>
                <c:pt idx="17">
                  <c:v>118</c:v>
                </c:pt>
                <c:pt idx="18">
                  <c:v>133</c:v>
                </c:pt>
                <c:pt idx="20">
                  <c:v>140</c:v>
                </c:pt>
                <c:pt idx="21">
                  <c:v>175</c:v>
                </c:pt>
                <c:pt idx="23">
                  <c:v>106</c:v>
                </c:pt>
                <c:pt idx="24">
                  <c:v>136</c:v>
                </c:pt>
              </c:numCache>
            </c:numRef>
          </c:xVal>
          <c:yVal>
            <c:numRef>
              <c:f>'2a'!$P$4:$P$28</c:f>
              <c:numCache>
                <c:formatCode>#,##0</c:formatCode>
                <c:ptCount val="25"/>
                <c:pt idx="0" formatCode="General">
                  <c:v>2017</c:v>
                </c:pt>
                <c:pt idx="2">
                  <c:v>436</c:v>
                </c:pt>
                <c:pt idx="3">
                  <c:v>492</c:v>
                </c:pt>
                <c:pt idx="5">
                  <c:v>4</c:v>
                </c:pt>
                <c:pt idx="6">
                  <c:v>4</c:v>
                </c:pt>
                <c:pt idx="8">
                  <c:v>12</c:v>
                </c:pt>
                <c:pt idx="9">
                  <c:v>11</c:v>
                </c:pt>
                <c:pt idx="11">
                  <c:v>17</c:v>
                </c:pt>
                <c:pt idx="12">
                  <c:v>23</c:v>
                </c:pt>
                <c:pt idx="14">
                  <c:v>48</c:v>
                </c:pt>
                <c:pt idx="15">
                  <c:v>45</c:v>
                </c:pt>
                <c:pt idx="17">
                  <c:v>76</c:v>
                </c:pt>
                <c:pt idx="18">
                  <c:v>75</c:v>
                </c:pt>
                <c:pt idx="20">
                  <c:v>108</c:v>
                </c:pt>
                <c:pt idx="21">
                  <c:v>138</c:v>
                </c:pt>
                <c:pt idx="23">
                  <c:v>172</c:v>
                </c:pt>
                <c:pt idx="24">
                  <c:v>197</c:v>
                </c:pt>
              </c:numCache>
            </c:numRef>
          </c:yVal>
          <c:smooth val="0"/>
        </c:ser>
        <c:ser>
          <c:idx val="4"/>
          <c:order val="4"/>
          <c:spPr>
            <a:ln w="28575">
              <a:noFill/>
            </a:ln>
          </c:spPr>
          <c:xVal>
            <c:numRef>
              <c:f>'2a'!$L$4:$L$28</c:f>
              <c:numCache>
                <c:formatCode>#,##0</c:formatCode>
                <c:ptCount val="25"/>
                <c:pt idx="0" formatCode="General">
                  <c:v>2013</c:v>
                </c:pt>
                <c:pt idx="2">
                  <c:v>609</c:v>
                </c:pt>
                <c:pt idx="3">
                  <c:v>666</c:v>
                </c:pt>
                <c:pt idx="5">
                  <c:v>26</c:v>
                </c:pt>
                <c:pt idx="6">
                  <c:v>29</c:v>
                </c:pt>
                <c:pt idx="8">
                  <c:v>56</c:v>
                </c:pt>
                <c:pt idx="9">
                  <c:v>37</c:v>
                </c:pt>
                <c:pt idx="11">
                  <c:v>56</c:v>
                </c:pt>
                <c:pt idx="12">
                  <c:v>53</c:v>
                </c:pt>
                <c:pt idx="14">
                  <c:v>107</c:v>
                </c:pt>
                <c:pt idx="15">
                  <c:v>105</c:v>
                </c:pt>
                <c:pt idx="17">
                  <c:v>118</c:v>
                </c:pt>
                <c:pt idx="18">
                  <c:v>133</c:v>
                </c:pt>
                <c:pt idx="20">
                  <c:v>140</c:v>
                </c:pt>
                <c:pt idx="21">
                  <c:v>175</c:v>
                </c:pt>
                <c:pt idx="23">
                  <c:v>106</c:v>
                </c:pt>
                <c:pt idx="24">
                  <c:v>136</c:v>
                </c:pt>
              </c:numCache>
            </c:numRef>
          </c:xVal>
          <c:yVal>
            <c:numRef>
              <c:f>'2a'!$Q$4:$Q$28</c:f>
              <c:numCache>
                <c:formatCode>#,##0</c:formatCode>
                <c:ptCount val="25"/>
                <c:pt idx="0" formatCode="General">
                  <c:v>2018</c:v>
                </c:pt>
                <c:pt idx="2">
                  <c:v>401</c:v>
                </c:pt>
                <c:pt idx="3">
                  <c:v>451</c:v>
                </c:pt>
                <c:pt idx="5">
                  <c:v>9</c:v>
                </c:pt>
                <c:pt idx="6">
                  <c:v>1</c:v>
                </c:pt>
                <c:pt idx="8">
                  <c:v>10</c:v>
                </c:pt>
                <c:pt idx="9">
                  <c:v>10</c:v>
                </c:pt>
                <c:pt idx="11">
                  <c:v>18</c:v>
                </c:pt>
                <c:pt idx="12">
                  <c:v>20</c:v>
                </c:pt>
                <c:pt idx="14">
                  <c:v>52</c:v>
                </c:pt>
                <c:pt idx="15">
                  <c:v>48</c:v>
                </c:pt>
                <c:pt idx="17">
                  <c:v>84</c:v>
                </c:pt>
                <c:pt idx="18">
                  <c:v>65</c:v>
                </c:pt>
                <c:pt idx="20">
                  <c:v>108</c:v>
                </c:pt>
                <c:pt idx="21">
                  <c:v>130</c:v>
                </c:pt>
                <c:pt idx="23">
                  <c:v>121</c:v>
                </c:pt>
                <c:pt idx="24">
                  <c:v>176</c:v>
                </c:pt>
              </c:numCache>
            </c:numRef>
          </c:yVal>
          <c:smooth val="0"/>
        </c:ser>
        <c:ser>
          <c:idx val="5"/>
          <c:order val="5"/>
          <c:spPr>
            <a:ln w="28575">
              <a:noFill/>
            </a:ln>
          </c:spPr>
          <c:xVal>
            <c:numRef>
              <c:f>'2a'!$L$4:$L$28</c:f>
              <c:numCache>
                <c:formatCode>#,##0</c:formatCode>
                <c:ptCount val="25"/>
                <c:pt idx="0" formatCode="General">
                  <c:v>2013</c:v>
                </c:pt>
                <c:pt idx="2">
                  <c:v>609</c:v>
                </c:pt>
                <c:pt idx="3">
                  <c:v>666</c:v>
                </c:pt>
                <c:pt idx="5">
                  <c:v>26</c:v>
                </c:pt>
                <c:pt idx="6">
                  <c:v>29</c:v>
                </c:pt>
                <c:pt idx="8">
                  <c:v>56</c:v>
                </c:pt>
                <c:pt idx="9">
                  <c:v>37</c:v>
                </c:pt>
                <c:pt idx="11">
                  <c:v>56</c:v>
                </c:pt>
                <c:pt idx="12">
                  <c:v>53</c:v>
                </c:pt>
                <c:pt idx="14">
                  <c:v>107</c:v>
                </c:pt>
                <c:pt idx="15">
                  <c:v>105</c:v>
                </c:pt>
                <c:pt idx="17">
                  <c:v>118</c:v>
                </c:pt>
                <c:pt idx="18">
                  <c:v>133</c:v>
                </c:pt>
                <c:pt idx="20">
                  <c:v>140</c:v>
                </c:pt>
                <c:pt idx="21">
                  <c:v>175</c:v>
                </c:pt>
                <c:pt idx="23">
                  <c:v>106</c:v>
                </c:pt>
                <c:pt idx="24">
                  <c:v>136</c:v>
                </c:pt>
              </c:numCache>
            </c:numRef>
          </c:xVal>
          <c:yVal>
            <c:numRef>
              <c:f>'2a'!$R$4:$R$28</c:f>
              <c:numCache>
                <c:formatCode>#,##0</c:formatCode>
                <c:ptCount val="25"/>
                <c:pt idx="0" formatCode="General">
                  <c:v>2019</c:v>
                </c:pt>
                <c:pt idx="2" formatCode="_-* #,##0_-;\-* #,##0_-;_-* &quot;-&quot;??_-;_-@_-">
                  <c:v>390</c:v>
                </c:pt>
                <c:pt idx="3" formatCode="_-* #,##0_-;\-* #,##0_-;_-* &quot;-&quot;??_-;_-@_-">
                  <c:v>417</c:v>
                </c:pt>
                <c:pt idx="5" formatCode="_-* #,##0_-;\-* #,##0_-;_-* &quot;-&quot;??_-;_-@_-">
                  <c:v>11</c:v>
                </c:pt>
                <c:pt idx="6" formatCode="_-* #,##0_-;\-* #,##0_-;_-* &quot;-&quot;??_-;_-@_-">
                  <c:v>3</c:v>
                </c:pt>
                <c:pt idx="8" formatCode="_-* #,##0_-;\-* #,##0_-;_-* &quot;-&quot;??_-;_-@_-">
                  <c:v>8</c:v>
                </c:pt>
                <c:pt idx="9" formatCode="_-* #,##0_-;\-* #,##0_-;_-* &quot;-&quot;??_-;_-@_-">
                  <c:v>9</c:v>
                </c:pt>
                <c:pt idx="11" formatCode="_-* #,##0_-;\-* #,##0_-;_-* &quot;-&quot;??_-;_-@_-">
                  <c:v>18</c:v>
                </c:pt>
                <c:pt idx="12" formatCode="_-* #,##0_-;\-* #,##0_-;_-* &quot;-&quot;??_-;_-@_-">
                  <c:v>18</c:v>
                </c:pt>
                <c:pt idx="14" formatCode="_-* #,##0_-;\-* #,##0_-;_-* &quot;-&quot;??_-;_-@_-">
                  <c:v>30</c:v>
                </c:pt>
                <c:pt idx="15" formatCode="_-* #,##0_-;\-* #,##0_-;_-* &quot;-&quot;??_-;_-@_-">
                  <c:v>31</c:v>
                </c:pt>
                <c:pt idx="17" formatCode="_-* #,##0_-;\-* #,##0_-;_-* &quot;-&quot;??_-;_-@_-">
                  <c:v>81</c:v>
                </c:pt>
                <c:pt idx="18" formatCode="_-* #,##0_-;\-* #,##0_-;_-* &quot;-&quot;??_-;_-@_-">
                  <c:v>70</c:v>
                </c:pt>
                <c:pt idx="20" formatCode="_-* #,##0_-;\-* #,##0_-;_-* &quot;-&quot;??_-;_-@_-">
                  <c:v>99</c:v>
                </c:pt>
                <c:pt idx="21" formatCode="_-* #,##0_-;\-* #,##0_-;_-* &quot;-&quot;??_-;_-@_-">
                  <c:v>105</c:v>
                </c:pt>
                <c:pt idx="23" formatCode="_-* #,##0_-;\-* #,##0_-;_-* &quot;-&quot;??_-;_-@_-">
                  <c:v>142</c:v>
                </c:pt>
                <c:pt idx="24" formatCode="_-* #,##0_-;\-* #,##0_-;_-* &quot;-&quot;??_-;_-@_-">
                  <c:v>181</c:v>
                </c:pt>
              </c:numCache>
            </c:numRef>
          </c:yVal>
          <c:smooth val="0"/>
        </c:ser>
        <c:ser>
          <c:idx val="6"/>
          <c:order val="6"/>
          <c:spPr>
            <a:ln w="28575">
              <a:noFill/>
            </a:ln>
          </c:spPr>
          <c:trendline>
            <c:trendlineType val="poly"/>
            <c:order val="2"/>
            <c:dispRSqr val="0"/>
            <c:dispEq val="0"/>
          </c:trendline>
          <c:xVal>
            <c:numRef>
              <c:f>'2a'!$L$4:$L$28</c:f>
              <c:numCache>
                <c:formatCode>#,##0</c:formatCode>
                <c:ptCount val="25"/>
                <c:pt idx="0" formatCode="General">
                  <c:v>2013</c:v>
                </c:pt>
                <c:pt idx="2">
                  <c:v>609</c:v>
                </c:pt>
                <c:pt idx="3">
                  <c:v>666</c:v>
                </c:pt>
                <c:pt idx="5">
                  <c:v>26</c:v>
                </c:pt>
                <c:pt idx="6">
                  <c:v>29</c:v>
                </c:pt>
                <c:pt idx="8">
                  <c:v>56</c:v>
                </c:pt>
                <c:pt idx="9">
                  <c:v>37</c:v>
                </c:pt>
                <c:pt idx="11">
                  <c:v>56</c:v>
                </c:pt>
                <c:pt idx="12">
                  <c:v>53</c:v>
                </c:pt>
                <c:pt idx="14">
                  <c:v>107</c:v>
                </c:pt>
                <c:pt idx="15">
                  <c:v>105</c:v>
                </c:pt>
                <c:pt idx="17">
                  <c:v>118</c:v>
                </c:pt>
                <c:pt idx="18">
                  <c:v>133</c:v>
                </c:pt>
                <c:pt idx="20">
                  <c:v>140</c:v>
                </c:pt>
                <c:pt idx="21">
                  <c:v>175</c:v>
                </c:pt>
                <c:pt idx="23">
                  <c:v>106</c:v>
                </c:pt>
                <c:pt idx="24">
                  <c:v>136</c:v>
                </c:pt>
              </c:numCache>
            </c:numRef>
          </c:xVal>
          <c:yVal>
            <c:numRef>
              <c:f>'2a'!$S$4:$S$28</c:f>
              <c:numCache>
                <c:formatCode>#,##0</c:formatCode>
                <c:ptCount val="25"/>
                <c:pt idx="0" formatCode="General">
                  <c:v>2020</c:v>
                </c:pt>
                <c:pt idx="2" formatCode="_-* #,##0_-;\-* #,##0_-;_-* &quot;-&quot;??_-;_-@_-">
                  <c:v>391</c:v>
                </c:pt>
                <c:pt idx="3" formatCode="_-* #,##0_-;\-* #,##0_-;_-* &quot;-&quot;??_-;_-@_-">
                  <c:v>415</c:v>
                </c:pt>
                <c:pt idx="5" formatCode="_-* #,##0_-;\-* #,##0_-;_-* &quot;-&quot;??_-;_-@_-">
                  <c:v>7</c:v>
                </c:pt>
                <c:pt idx="6" formatCode="_-* #,##0_-;\-* #,##0_-;_-* &quot;-&quot;??_-;_-@_-">
                  <c:v>4</c:v>
                </c:pt>
                <c:pt idx="8" formatCode="_-* #,##0_-;\-* #,##0_-;_-* &quot;-&quot;??_-;_-@_-">
                  <c:v>5</c:v>
                </c:pt>
                <c:pt idx="9" formatCode="_-* #,##0_-;\-* #,##0_-;_-* &quot;-&quot;??_-;_-@_-">
                  <c:v>10</c:v>
                </c:pt>
                <c:pt idx="11" formatCode="_-* #,##0_-;\-* #,##0_-;_-* &quot;-&quot;??_-;_-@_-">
                  <c:v>11</c:v>
                </c:pt>
                <c:pt idx="12" formatCode="_-* #,##0_-;\-* #,##0_-;_-* &quot;-&quot;??_-;_-@_-">
                  <c:v>9</c:v>
                </c:pt>
                <c:pt idx="14" formatCode="_-* #,##0_-;\-* #,##0_-;_-* &quot;-&quot;??_-;_-@_-">
                  <c:v>29</c:v>
                </c:pt>
                <c:pt idx="15" formatCode="_-* #,##0_-;\-* #,##0_-;_-* &quot;-&quot;??_-;_-@_-">
                  <c:v>17</c:v>
                </c:pt>
                <c:pt idx="17" formatCode="_-* #,##0_-;\-* #,##0_-;_-* &quot;-&quot;??_-;_-@_-">
                  <c:v>68</c:v>
                </c:pt>
                <c:pt idx="18" formatCode="_-* #,##0_-;\-* #,##0_-;_-* &quot;-&quot;??_-;_-@_-">
                  <c:v>67</c:v>
                </c:pt>
                <c:pt idx="20" formatCode="_-* #,##0_-;\-* #,##0_-;_-* &quot;-&quot;??_-;_-@_-">
                  <c:v>92</c:v>
                </c:pt>
                <c:pt idx="21" formatCode="_-* #,##0_-;\-* #,##0_-;_-* &quot;-&quot;??_-;_-@_-">
                  <c:v>102</c:v>
                </c:pt>
                <c:pt idx="23" formatCode="_-* #,##0_-;\-* #,##0_-;_-* &quot;-&quot;??_-;_-@_-">
                  <c:v>179</c:v>
                </c:pt>
                <c:pt idx="24" formatCode="_-* #,##0_-;\-* #,##0_-;_-* &quot;-&quot;??_-;_-@_-">
                  <c:v>206</c:v>
                </c:pt>
              </c:numCache>
            </c:numRef>
          </c:yVal>
          <c:smooth val="0"/>
        </c:ser>
        <c:dLbls>
          <c:showLegendKey val="0"/>
          <c:showVal val="0"/>
          <c:showCatName val="0"/>
          <c:showSerName val="0"/>
          <c:showPercent val="0"/>
          <c:showBubbleSize val="0"/>
        </c:dLbls>
        <c:axId val="305203072"/>
        <c:axId val="305201536"/>
      </c:scatterChart>
      <c:valAx>
        <c:axId val="305203072"/>
        <c:scaling>
          <c:orientation val="minMax"/>
        </c:scaling>
        <c:delete val="0"/>
        <c:axPos val="b"/>
        <c:title>
          <c:layout/>
          <c:overlay val="0"/>
        </c:title>
        <c:numFmt formatCode="General" sourceLinked="1"/>
        <c:majorTickMark val="none"/>
        <c:minorTickMark val="none"/>
        <c:tickLblPos val="nextTo"/>
        <c:crossAx val="305201536"/>
        <c:crosses val="autoZero"/>
        <c:crossBetween val="midCat"/>
      </c:valAx>
      <c:valAx>
        <c:axId val="305201536"/>
        <c:scaling>
          <c:orientation val="minMax"/>
        </c:scaling>
        <c:delete val="0"/>
        <c:axPos val="l"/>
        <c:majorGridlines/>
        <c:title>
          <c:layout/>
          <c:overlay val="0"/>
        </c:title>
        <c:numFmt formatCode="General" sourceLinked="1"/>
        <c:majorTickMark val="none"/>
        <c:minorTickMark val="none"/>
        <c:tickLblPos val="nextTo"/>
        <c:crossAx val="305203072"/>
        <c:crosses val="autoZero"/>
        <c:crossBetween val="midCat"/>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sz="1800" b="1" i="0" baseline="0">
                <a:effectLst/>
              </a:rPr>
              <a:t>Trend of never used</a:t>
            </a:r>
            <a:endParaRPr lang="en-IN">
              <a:effectLst/>
            </a:endParaRPr>
          </a:p>
        </c:rich>
      </c:tx>
      <c:layout/>
      <c:overlay val="0"/>
    </c:title>
    <c:autoTitleDeleted val="0"/>
    <c:plotArea>
      <c:layout/>
      <c:scatterChart>
        <c:scatterStyle val="lineMarker"/>
        <c:varyColors val="0"/>
        <c:ser>
          <c:idx val="0"/>
          <c:order val="0"/>
          <c:spPr>
            <a:ln w="28575">
              <a:noFill/>
            </a:ln>
          </c:spPr>
          <c:xVal>
            <c:numRef>
              <c:f>'2a'!$U$4:$U$28</c:f>
              <c:numCache>
                <c:formatCode>#,##0</c:formatCode>
                <c:ptCount val="25"/>
                <c:pt idx="0" formatCode="General">
                  <c:v>2013</c:v>
                </c:pt>
                <c:pt idx="2">
                  <c:v>2890</c:v>
                </c:pt>
                <c:pt idx="3">
                  <c:v>4209</c:v>
                </c:pt>
                <c:pt idx="5">
                  <c:v>20</c:v>
                </c:pt>
                <c:pt idx="6">
                  <c:v>20</c:v>
                </c:pt>
                <c:pt idx="8">
                  <c:v>44</c:v>
                </c:pt>
                <c:pt idx="9">
                  <c:v>45</c:v>
                </c:pt>
                <c:pt idx="11">
                  <c:v>112</c:v>
                </c:pt>
                <c:pt idx="12">
                  <c:v>113</c:v>
                </c:pt>
                <c:pt idx="14">
                  <c:v>300</c:v>
                </c:pt>
                <c:pt idx="15">
                  <c:v>341</c:v>
                </c:pt>
                <c:pt idx="17">
                  <c:v>495</c:v>
                </c:pt>
                <c:pt idx="18">
                  <c:v>579</c:v>
                </c:pt>
                <c:pt idx="20">
                  <c:v>795</c:v>
                </c:pt>
                <c:pt idx="21">
                  <c:v>1153</c:v>
                </c:pt>
                <c:pt idx="23">
                  <c:v>1125</c:v>
                </c:pt>
                <c:pt idx="24">
                  <c:v>1958</c:v>
                </c:pt>
              </c:numCache>
            </c:numRef>
          </c:xVal>
          <c:yVal>
            <c:numRef>
              <c:f>'2a'!$V$4:$V$28</c:f>
              <c:numCache>
                <c:formatCode>#,##0</c:formatCode>
                <c:ptCount val="25"/>
                <c:pt idx="0" formatCode="General">
                  <c:v>2014</c:v>
                </c:pt>
                <c:pt idx="2">
                  <c:v>2629</c:v>
                </c:pt>
                <c:pt idx="3">
                  <c:v>3810</c:v>
                </c:pt>
                <c:pt idx="5">
                  <c:v>19</c:v>
                </c:pt>
                <c:pt idx="6">
                  <c:v>17</c:v>
                </c:pt>
                <c:pt idx="8">
                  <c:v>37</c:v>
                </c:pt>
                <c:pt idx="9">
                  <c:v>39</c:v>
                </c:pt>
                <c:pt idx="11">
                  <c:v>83</c:v>
                </c:pt>
                <c:pt idx="12">
                  <c:v>87</c:v>
                </c:pt>
                <c:pt idx="14">
                  <c:v>257</c:v>
                </c:pt>
                <c:pt idx="15">
                  <c:v>231</c:v>
                </c:pt>
                <c:pt idx="17">
                  <c:v>393</c:v>
                </c:pt>
                <c:pt idx="18">
                  <c:v>494</c:v>
                </c:pt>
                <c:pt idx="20">
                  <c:v>756</c:v>
                </c:pt>
                <c:pt idx="21">
                  <c:v>1008</c:v>
                </c:pt>
                <c:pt idx="23">
                  <c:v>1084</c:v>
                </c:pt>
                <c:pt idx="24">
                  <c:v>1933</c:v>
                </c:pt>
              </c:numCache>
            </c:numRef>
          </c:yVal>
          <c:smooth val="0"/>
        </c:ser>
        <c:ser>
          <c:idx val="1"/>
          <c:order val="1"/>
          <c:spPr>
            <a:ln w="28575">
              <a:noFill/>
            </a:ln>
          </c:spPr>
          <c:xVal>
            <c:numRef>
              <c:f>'2a'!$U$4:$U$28</c:f>
              <c:numCache>
                <c:formatCode>#,##0</c:formatCode>
                <c:ptCount val="25"/>
                <c:pt idx="0" formatCode="General">
                  <c:v>2013</c:v>
                </c:pt>
                <c:pt idx="2">
                  <c:v>2890</c:v>
                </c:pt>
                <c:pt idx="3">
                  <c:v>4209</c:v>
                </c:pt>
                <c:pt idx="5">
                  <c:v>20</c:v>
                </c:pt>
                <c:pt idx="6">
                  <c:v>20</c:v>
                </c:pt>
                <c:pt idx="8">
                  <c:v>44</c:v>
                </c:pt>
                <c:pt idx="9">
                  <c:v>45</c:v>
                </c:pt>
                <c:pt idx="11">
                  <c:v>112</c:v>
                </c:pt>
                <c:pt idx="12">
                  <c:v>113</c:v>
                </c:pt>
                <c:pt idx="14">
                  <c:v>300</c:v>
                </c:pt>
                <c:pt idx="15">
                  <c:v>341</c:v>
                </c:pt>
                <c:pt idx="17">
                  <c:v>495</c:v>
                </c:pt>
                <c:pt idx="18">
                  <c:v>579</c:v>
                </c:pt>
                <c:pt idx="20">
                  <c:v>795</c:v>
                </c:pt>
                <c:pt idx="21">
                  <c:v>1153</c:v>
                </c:pt>
                <c:pt idx="23">
                  <c:v>1125</c:v>
                </c:pt>
                <c:pt idx="24">
                  <c:v>1958</c:v>
                </c:pt>
              </c:numCache>
            </c:numRef>
          </c:xVal>
          <c:yVal>
            <c:numRef>
              <c:f>'2a'!$W$4:$W$28</c:f>
              <c:numCache>
                <c:formatCode>#,##0</c:formatCode>
                <c:ptCount val="25"/>
                <c:pt idx="0" formatCode="General">
                  <c:v>2015</c:v>
                </c:pt>
                <c:pt idx="2">
                  <c:v>2462</c:v>
                </c:pt>
                <c:pt idx="3">
                  <c:v>3433</c:v>
                </c:pt>
                <c:pt idx="5">
                  <c:v>21</c:v>
                </c:pt>
                <c:pt idx="6">
                  <c:v>10</c:v>
                </c:pt>
                <c:pt idx="8">
                  <c:v>27</c:v>
                </c:pt>
                <c:pt idx="9">
                  <c:v>39</c:v>
                </c:pt>
                <c:pt idx="11">
                  <c:v>74</c:v>
                </c:pt>
                <c:pt idx="12">
                  <c:v>65</c:v>
                </c:pt>
                <c:pt idx="14">
                  <c:v>185</c:v>
                </c:pt>
                <c:pt idx="15">
                  <c:v>217</c:v>
                </c:pt>
                <c:pt idx="17">
                  <c:v>364</c:v>
                </c:pt>
                <c:pt idx="18">
                  <c:v>391</c:v>
                </c:pt>
                <c:pt idx="20">
                  <c:v>677</c:v>
                </c:pt>
                <c:pt idx="21">
                  <c:v>828</c:v>
                </c:pt>
                <c:pt idx="23">
                  <c:v>1114</c:v>
                </c:pt>
                <c:pt idx="24">
                  <c:v>1884</c:v>
                </c:pt>
              </c:numCache>
            </c:numRef>
          </c:yVal>
          <c:smooth val="0"/>
        </c:ser>
        <c:ser>
          <c:idx val="2"/>
          <c:order val="2"/>
          <c:spPr>
            <a:ln w="28575">
              <a:noFill/>
            </a:ln>
          </c:spPr>
          <c:xVal>
            <c:numRef>
              <c:f>'2a'!$U$4:$U$28</c:f>
              <c:numCache>
                <c:formatCode>#,##0</c:formatCode>
                <c:ptCount val="25"/>
                <c:pt idx="0" formatCode="General">
                  <c:v>2013</c:v>
                </c:pt>
                <c:pt idx="2">
                  <c:v>2890</c:v>
                </c:pt>
                <c:pt idx="3">
                  <c:v>4209</c:v>
                </c:pt>
                <c:pt idx="5">
                  <c:v>20</c:v>
                </c:pt>
                <c:pt idx="6">
                  <c:v>20</c:v>
                </c:pt>
                <c:pt idx="8">
                  <c:v>44</c:v>
                </c:pt>
                <c:pt idx="9">
                  <c:v>45</c:v>
                </c:pt>
                <c:pt idx="11">
                  <c:v>112</c:v>
                </c:pt>
                <c:pt idx="12">
                  <c:v>113</c:v>
                </c:pt>
                <c:pt idx="14">
                  <c:v>300</c:v>
                </c:pt>
                <c:pt idx="15">
                  <c:v>341</c:v>
                </c:pt>
                <c:pt idx="17">
                  <c:v>495</c:v>
                </c:pt>
                <c:pt idx="18">
                  <c:v>579</c:v>
                </c:pt>
                <c:pt idx="20">
                  <c:v>795</c:v>
                </c:pt>
                <c:pt idx="21">
                  <c:v>1153</c:v>
                </c:pt>
                <c:pt idx="23">
                  <c:v>1125</c:v>
                </c:pt>
                <c:pt idx="24">
                  <c:v>1958</c:v>
                </c:pt>
              </c:numCache>
            </c:numRef>
          </c:xVal>
          <c:yVal>
            <c:numRef>
              <c:f>'2a'!$X$4:$X$28</c:f>
              <c:numCache>
                <c:formatCode>#,##0</c:formatCode>
                <c:ptCount val="25"/>
                <c:pt idx="0" formatCode="General">
                  <c:v>2016</c:v>
                </c:pt>
                <c:pt idx="2">
                  <c:v>2218</c:v>
                </c:pt>
                <c:pt idx="3">
                  <c:v>3097</c:v>
                </c:pt>
                <c:pt idx="5">
                  <c:v>14</c:v>
                </c:pt>
                <c:pt idx="6">
                  <c:v>6</c:v>
                </c:pt>
                <c:pt idx="8">
                  <c:v>18</c:v>
                </c:pt>
                <c:pt idx="9">
                  <c:v>18</c:v>
                </c:pt>
                <c:pt idx="11">
                  <c:v>44</c:v>
                </c:pt>
                <c:pt idx="12">
                  <c:v>50</c:v>
                </c:pt>
                <c:pt idx="14">
                  <c:v>148</c:v>
                </c:pt>
                <c:pt idx="15">
                  <c:v>170</c:v>
                </c:pt>
                <c:pt idx="17">
                  <c:v>335</c:v>
                </c:pt>
                <c:pt idx="18">
                  <c:v>334</c:v>
                </c:pt>
                <c:pt idx="20">
                  <c:v>613</c:v>
                </c:pt>
                <c:pt idx="21">
                  <c:v>754</c:v>
                </c:pt>
                <c:pt idx="23">
                  <c:v>1045</c:v>
                </c:pt>
                <c:pt idx="24">
                  <c:v>1765</c:v>
                </c:pt>
              </c:numCache>
            </c:numRef>
          </c:yVal>
          <c:smooth val="0"/>
        </c:ser>
        <c:ser>
          <c:idx val="3"/>
          <c:order val="3"/>
          <c:spPr>
            <a:ln w="28575">
              <a:noFill/>
            </a:ln>
          </c:spPr>
          <c:xVal>
            <c:numRef>
              <c:f>'2a'!$U$4:$U$28</c:f>
              <c:numCache>
                <c:formatCode>#,##0</c:formatCode>
                <c:ptCount val="25"/>
                <c:pt idx="0" formatCode="General">
                  <c:v>2013</c:v>
                </c:pt>
                <c:pt idx="2">
                  <c:v>2890</c:v>
                </c:pt>
                <c:pt idx="3">
                  <c:v>4209</c:v>
                </c:pt>
                <c:pt idx="5">
                  <c:v>20</c:v>
                </c:pt>
                <c:pt idx="6">
                  <c:v>20</c:v>
                </c:pt>
                <c:pt idx="8">
                  <c:v>44</c:v>
                </c:pt>
                <c:pt idx="9">
                  <c:v>45</c:v>
                </c:pt>
                <c:pt idx="11">
                  <c:v>112</c:v>
                </c:pt>
                <c:pt idx="12">
                  <c:v>113</c:v>
                </c:pt>
                <c:pt idx="14">
                  <c:v>300</c:v>
                </c:pt>
                <c:pt idx="15">
                  <c:v>341</c:v>
                </c:pt>
                <c:pt idx="17">
                  <c:v>495</c:v>
                </c:pt>
                <c:pt idx="18">
                  <c:v>579</c:v>
                </c:pt>
                <c:pt idx="20">
                  <c:v>795</c:v>
                </c:pt>
                <c:pt idx="21">
                  <c:v>1153</c:v>
                </c:pt>
                <c:pt idx="23">
                  <c:v>1125</c:v>
                </c:pt>
                <c:pt idx="24">
                  <c:v>1958</c:v>
                </c:pt>
              </c:numCache>
            </c:numRef>
          </c:xVal>
          <c:yVal>
            <c:numRef>
              <c:f>'2a'!$Y$4:$Y$28</c:f>
              <c:numCache>
                <c:formatCode>#,##0</c:formatCode>
                <c:ptCount val="25"/>
                <c:pt idx="0" formatCode="General">
                  <c:v>2017</c:v>
                </c:pt>
                <c:pt idx="2">
                  <c:v>2013</c:v>
                </c:pt>
                <c:pt idx="3">
                  <c:v>2815</c:v>
                </c:pt>
                <c:pt idx="5">
                  <c:v>16</c:v>
                </c:pt>
                <c:pt idx="6">
                  <c:v>16</c:v>
                </c:pt>
                <c:pt idx="8">
                  <c:v>17</c:v>
                </c:pt>
                <c:pt idx="9">
                  <c:v>23</c:v>
                </c:pt>
                <c:pt idx="11">
                  <c:v>42</c:v>
                </c:pt>
                <c:pt idx="12">
                  <c:v>34</c:v>
                </c:pt>
                <c:pt idx="14">
                  <c:v>118</c:v>
                </c:pt>
                <c:pt idx="15">
                  <c:v>123</c:v>
                </c:pt>
                <c:pt idx="17">
                  <c:v>299</c:v>
                </c:pt>
                <c:pt idx="18">
                  <c:v>303</c:v>
                </c:pt>
                <c:pt idx="20">
                  <c:v>541</c:v>
                </c:pt>
                <c:pt idx="21">
                  <c:v>667</c:v>
                </c:pt>
                <c:pt idx="23">
                  <c:v>980</c:v>
                </c:pt>
                <c:pt idx="24">
                  <c:v>1647</c:v>
                </c:pt>
              </c:numCache>
            </c:numRef>
          </c:yVal>
          <c:smooth val="0"/>
        </c:ser>
        <c:ser>
          <c:idx val="4"/>
          <c:order val="4"/>
          <c:spPr>
            <a:ln w="28575">
              <a:noFill/>
            </a:ln>
          </c:spPr>
          <c:xVal>
            <c:numRef>
              <c:f>'2a'!$U$4:$U$28</c:f>
              <c:numCache>
                <c:formatCode>#,##0</c:formatCode>
                <c:ptCount val="25"/>
                <c:pt idx="0" formatCode="General">
                  <c:v>2013</c:v>
                </c:pt>
                <c:pt idx="2">
                  <c:v>2890</c:v>
                </c:pt>
                <c:pt idx="3">
                  <c:v>4209</c:v>
                </c:pt>
                <c:pt idx="5">
                  <c:v>20</c:v>
                </c:pt>
                <c:pt idx="6">
                  <c:v>20</c:v>
                </c:pt>
                <c:pt idx="8">
                  <c:v>44</c:v>
                </c:pt>
                <c:pt idx="9">
                  <c:v>45</c:v>
                </c:pt>
                <c:pt idx="11">
                  <c:v>112</c:v>
                </c:pt>
                <c:pt idx="12">
                  <c:v>113</c:v>
                </c:pt>
                <c:pt idx="14">
                  <c:v>300</c:v>
                </c:pt>
                <c:pt idx="15">
                  <c:v>341</c:v>
                </c:pt>
                <c:pt idx="17">
                  <c:v>495</c:v>
                </c:pt>
                <c:pt idx="18">
                  <c:v>579</c:v>
                </c:pt>
                <c:pt idx="20">
                  <c:v>795</c:v>
                </c:pt>
                <c:pt idx="21">
                  <c:v>1153</c:v>
                </c:pt>
                <c:pt idx="23">
                  <c:v>1125</c:v>
                </c:pt>
                <c:pt idx="24">
                  <c:v>1958</c:v>
                </c:pt>
              </c:numCache>
            </c:numRef>
          </c:xVal>
          <c:yVal>
            <c:numRef>
              <c:f>'2a'!$Z$4:$Z$28</c:f>
              <c:numCache>
                <c:formatCode>#,##0</c:formatCode>
                <c:ptCount val="25"/>
                <c:pt idx="0" formatCode="General">
                  <c:v>2018</c:v>
                </c:pt>
                <c:pt idx="2">
                  <c:v>1845</c:v>
                </c:pt>
                <c:pt idx="3">
                  <c:v>2614</c:v>
                </c:pt>
                <c:pt idx="5">
                  <c:v>19</c:v>
                </c:pt>
                <c:pt idx="6">
                  <c:v>8</c:v>
                </c:pt>
                <c:pt idx="8">
                  <c:v>21</c:v>
                </c:pt>
                <c:pt idx="9">
                  <c:v>15</c:v>
                </c:pt>
                <c:pt idx="11">
                  <c:v>28</c:v>
                </c:pt>
                <c:pt idx="12">
                  <c:v>29</c:v>
                </c:pt>
                <c:pt idx="14">
                  <c:v>95</c:v>
                </c:pt>
                <c:pt idx="15">
                  <c:v>74</c:v>
                </c:pt>
                <c:pt idx="17">
                  <c:v>234</c:v>
                </c:pt>
                <c:pt idx="18">
                  <c:v>250</c:v>
                </c:pt>
                <c:pt idx="20">
                  <c:v>471</c:v>
                </c:pt>
                <c:pt idx="21">
                  <c:v>587</c:v>
                </c:pt>
                <c:pt idx="23">
                  <c:v>977</c:v>
                </c:pt>
                <c:pt idx="24">
                  <c:v>1650</c:v>
                </c:pt>
              </c:numCache>
            </c:numRef>
          </c:yVal>
          <c:smooth val="0"/>
        </c:ser>
        <c:ser>
          <c:idx val="5"/>
          <c:order val="5"/>
          <c:spPr>
            <a:ln w="28575">
              <a:noFill/>
            </a:ln>
          </c:spPr>
          <c:xVal>
            <c:numRef>
              <c:f>'2a'!$U$4:$U$28</c:f>
              <c:numCache>
                <c:formatCode>#,##0</c:formatCode>
                <c:ptCount val="25"/>
                <c:pt idx="0" formatCode="General">
                  <c:v>2013</c:v>
                </c:pt>
                <c:pt idx="2">
                  <c:v>2890</c:v>
                </c:pt>
                <c:pt idx="3">
                  <c:v>4209</c:v>
                </c:pt>
                <c:pt idx="5">
                  <c:v>20</c:v>
                </c:pt>
                <c:pt idx="6">
                  <c:v>20</c:v>
                </c:pt>
                <c:pt idx="8">
                  <c:v>44</c:v>
                </c:pt>
                <c:pt idx="9">
                  <c:v>45</c:v>
                </c:pt>
                <c:pt idx="11">
                  <c:v>112</c:v>
                </c:pt>
                <c:pt idx="12">
                  <c:v>113</c:v>
                </c:pt>
                <c:pt idx="14">
                  <c:v>300</c:v>
                </c:pt>
                <c:pt idx="15">
                  <c:v>341</c:v>
                </c:pt>
                <c:pt idx="17">
                  <c:v>495</c:v>
                </c:pt>
                <c:pt idx="18">
                  <c:v>579</c:v>
                </c:pt>
                <c:pt idx="20">
                  <c:v>795</c:v>
                </c:pt>
                <c:pt idx="21">
                  <c:v>1153</c:v>
                </c:pt>
                <c:pt idx="23">
                  <c:v>1125</c:v>
                </c:pt>
                <c:pt idx="24">
                  <c:v>1958</c:v>
                </c:pt>
              </c:numCache>
            </c:numRef>
          </c:xVal>
          <c:yVal>
            <c:numRef>
              <c:f>'2a'!$AA$4:$AA$28</c:f>
              <c:numCache>
                <c:formatCode>#,##0</c:formatCode>
                <c:ptCount val="25"/>
                <c:pt idx="0" formatCode="General">
                  <c:v>2019</c:v>
                </c:pt>
                <c:pt idx="2" formatCode="_-* #,##0_-;\-* #,##0_-;_-* &quot;-&quot;??_-;_-@_-">
                  <c:v>1639</c:v>
                </c:pt>
                <c:pt idx="3" formatCode="_-* #,##0_-;\-* #,##0_-;_-* &quot;-&quot;??_-;_-@_-">
                  <c:v>2354</c:v>
                </c:pt>
                <c:pt idx="5" formatCode="_-* #,##0_-;\-* #,##0_-;_-* &quot;-&quot;??_-;_-@_-">
                  <c:v>13</c:v>
                </c:pt>
                <c:pt idx="6" formatCode="_-* #,##0_-;\-* #,##0_-;_-* &quot;-&quot;??_-;_-@_-">
                  <c:v>7</c:v>
                </c:pt>
                <c:pt idx="8" formatCode="_-* #,##0_-;\-* #,##0_-;_-* &quot;-&quot;??_-;_-@_-">
                  <c:v>19</c:v>
                </c:pt>
                <c:pt idx="9" formatCode="_-* #,##0_-;\-* #,##0_-;_-* &quot;-&quot;??_-;_-@_-">
                  <c:v>9</c:v>
                </c:pt>
                <c:pt idx="11" formatCode="_-* #,##0_-;\-* #,##0_-;_-* &quot;-&quot;??_-;_-@_-">
                  <c:v>21</c:v>
                </c:pt>
                <c:pt idx="12" formatCode="_-* #,##0_-;\-* #,##0_-;_-* &quot;-&quot;??_-;_-@_-">
                  <c:v>25</c:v>
                </c:pt>
                <c:pt idx="14" formatCode="_-* #,##0_-;\-* #,##0_-;_-* &quot;-&quot;??_-;_-@_-">
                  <c:v>74</c:v>
                </c:pt>
                <c:pt idx="15" formatCode="_-* #,##0_-;\-* #,##0_-;_-* &quot;-&quot;??_-;_-@_-">
                  <c:v>84</c:v>
                </c:pt>
                <c:pt idx="17" formatCode="_-* #,##0_-;\-* #,##0_-;_-* &quot;-&quot;??_-;_-@_-">
                  <c:v>193</c:v>
                </c:pt>
                <c:pt idx="18" formatCode="_-* #,##0_-;\-* #,##0_-;_-* &quot;-&quot;??_-;_-@_-">
                  <c:v>196</c:v>
                </c:pt>
                <c:pt idx="20" formatCode="_-* #,##0_-;\-* #,##0_-;_-* &quot;-&quot;??_-;_-@_-">
                  <c:v>392</c:v>
                </c:pt>
                <c:pt idx="21" formatCode="_-* #,##0_-;\-* #,##0_-;_-* &quot;-&quot;??_-;_-@_-">
                  <c:v>478</c:v>
                </c:pt>
                <c:pt idx="23" formatCode="_-* #,##0_-;\-* #,##0_-;_-* &quot;-&quot;??_-;_-@_-">
                  <c:v>928</c:v>
                </c:pt>
                <c:pt idx="24" formatCode="_-* #,##0_-;\-* #,##0_-;_-* &quot;-&quot;??_-;_-@_-">
                  <c:v>1554</c:v>
                </c:pt>
              </c:numCache>
            </c:numRef>
          </c:yVal>
          <c:smooth val="0"/>
        </c:ser>
        <c:ser>
          <c:idx val="6"/>
          <c:order val="6"/>
          <c:spPr>
            <a:ln w="28575">
              <a:noFill/>
            </a:ln>
          </c:spPr>
          <c:trendline>
            <c:trendlineType val="poly"/>
            <c:order val="2"/>
            <c:dispRSqr val="0"/>
            <c:dispEq val="0"/>
          </c:trendline>
          <c:xVal>
            <c:numRef>
              <c:f>'2a'!$U$4:$U$28</c:f>
              <c:numCache>
                <c:formatCode>#,##0</c:formatCode>
                <c:ptCount val="25"/>
                <c:pt idx="0" formatCode="General">
                  <c:v>2013</c:v>
                </c:pt>
                <c:pt idx="2">
                  <c:v>2890</c:v>
                </c:pt>
                <c:pt idx="3">
                  <c:v>4209</c:v>
                </c:pt>
                <c:pt idx="5">
                  <c:v>20</c:v>
                </c:pt>
                <c:pt idx="6">
                  <c:v>20</c:v>
                </c:pt>
                <c:pt idx="8">
                  <c:v>44</c:v>
                </c:pt>
                <c:pt idx="9">
                  <c:v>45</c:v>
                </c:pt>
                <c:pt idx="11">
                  <c:v>112</c:v>
                </c:pt>
                <c:pt idx="12">
                  <c:v>113</c:v>
                </c:pt>
                <c:pt idx="14">
                  <c:v>300</c:v>
                </c:pt>
                <c:pt idx="15">
                  <c:v>341</c:v>
                </c:pt>
                <c:pt idx="17">
                  <c:v>495</c:v>
                </c:pt>
                <c:pt idx="18">
                  <c:v>579</c:v>
                </c:pt>
                <c:pt idx="20">
                  <c:v>795</c:v>
                </c:pt>
                <c:pt idx="21">
                  <c:v>1153</c:v>
                </c:pt>
                <c:pt idx="23">
                  <c:v>1125</c:v>
                </c:pt>
                <c:pt idx="24">
                  <c:v>1958</c:v>
                </c:pt>
              </c:numCache>
            </c:numRef>
          </c:xVal>
          <c:yVal>
            <c:numRef>
              <c:f>'2a'!$AB$4:$AB$28</c:f>
              <c:numCache>
                <c:formatCode>#,##0</c:formatCode>
                <c:ptCount val="25"/>
                <c:pt idx="0" formatCode="General">
                  <c:v>2020</c:v>
                </c:pt>
                <c:pt idx="2" formatCode="_-* #,##0_-;\-* #,##0_-;_-* &quot;-&quot;??_-;_-@_-">
                  <c:v>1390</c:v>
                </c:pt>
                <c:pt idx="3" formatCode="_-* #,##0_-;\-* #,##0_-;_-* &quot;-&quot;??_-;_-@_-">
                  <c:v>1972</c:v>
                </c:pt>
                <c:pt idx="5" formatCode="_-* #,##0_-;\-* #,##0_-;_-* &quot;-&quot;??_-;_-@_-">
                  <c:v>9</c:v>
                </c:pt>
                <c:pt idx="6" formatCode="_-* #,##0_-;\-* #,##0_-;_-* &quot;-&quot;??_-;_-@_-">
                  <c:v>6</c:v>
                </c:pt>
                <c:pt idx="8" formatCode="_-* #,##0_-;\-* #,##0_-;_-* &quot;-&quot;??_-;_-@_-">
                  <c:v>18</c:v>
                </c:pt>
                <c:pt idx="9" formatCode="_-* #,##0_-;\-* #,##0_-;_-* &quot;-&quot;??_-;_-@_-">
                  <c:v>8</c:v>
                </c:pt>
                <c:pt idx="11" formatCode="_-* #,##0_-;\-* #,##0_-;_-* &quot;-&quot;??_-;_-@_-">
                  <c:v>20</c:v>
                </c:pt>
                <c:pt idx="12" formatCode="_-* #,##0_-;\-* #,##0_-;_-* &quot;-&quot;??_-;_-@_-">
                  <c:v>22</c:v>
                </c:pt>
                <c:pt idx="14" formatCode="_-* #,##0_-;\-* #,##0_-;_-* &quot;-&quot;??_-;_-@_-">
                  <c:v>81</c:v>
                </c:pt>
                <c:pt idx="15" formatCode="_-* #,##0_-;\-* #,##0_-;_-* &quot;-&quot;??_-;_-@_-">
                  <c:v>48</c:v>
                </c:pt>
                <c:pt idx="17" formatCode="_-* #,##0_-;\-* #,##0_-;_-* &quot;-&quot;??_-;_-@_-">
                  <c:v>149</c:v>
                </c:pt>
                <c:pt idx="18" formatCode="_-* #,##0_-;\-* #,##0_-;_-* &quot;-&quot;??_-;_-@_-">
                  <c:v>156</c:v>
                </c:pt>
                <c:pt idx="20" formatCode="_-* #,##0_-;\-* #,##0_-;_-* &quot;-&quot;??_-;_-@_-">
                  <c:v>320</c:v>
                </c:pt>
                <c:pt idx="21" formatCode="_-* #,##0_-;\-* #,##0_-;_-* &quot;-&quot;??_-;_-@_-">
                  <c:v>416</c:v>
                </c:pt>
                <c:pt idx="23" formatCode="_-* #,##0_-;\-* #,##0_-;_-* &quot;-&quot;??_-;_-@_-">
                  <c:v>793</c:v>
                </c:pt>
                <c:pt idx="24" formatCode="_-* #,##0_-;\-* #,##0_-;_-* &quot;-&quot;??_-;_-@_-">
                  <c:v>1315</c:v>
                </c:pt>
              </c:numCache>
            </c:numRef>
          </c:yVal>
          <c:smooth val="0"/>
        </c:ser>
        <c:dLbls>
          <c:showLegendKey val="0"/>
          <c:showVal val="0"/>
          <c:showCatName val="0"/>
          <c:showSerName val="0"/>
          <c:showPercent val="0"/>
          <c:showBubbleSize val="0"/>
        </c:dLbls>
        <c:axId val="279772160"/>
        <c:axId val="279770624"/>
      </c:scatterChart>
      <c:valAx>
        <c:axId val="279772160"/>
        <c:scaling>
          <c:orientation val="minMax"/>
        </c:scaling>
        <c:delete val="0"/>
        <c:axPos val="b"/>
        <c:title>
          <c:layout/>
          <c:overlay val="0"/>
        </c:title>
        <c:numFmt formatCode="General" sourceLinked="1"/>
        <c:majorTickMark val="none"/>
        <c:minorTickMark val="none"/>
        <c:tickLblPos val="nextTo"/>
        <c:crossAx val="279770624"/>
        <c:crosses val="autoZero"/>
        <c:crossBetween val="midCat"/>
      </c:valAx>
      <c:valAx>
        <c:axId val="279770624"/>
        <c:scaling>
          <c:orientation val="minMax"/>
        </c:scaling>
        <c:delete val="0"/>
        <c:axPos val="l"/>
        <c:majorGridlines/>
        <c:title>
          <c:layout/>
          <c:overlay val="0"/>
        </c:title>
        <c:numFmt formatCode="General" sourceLinked="1"/>
        <c:majorTickMark val="none"/>
        <c:minorTickMark val="none"/>
        <c:tickLblPos val="nextTo"/>
        <c:crossAx val="279772160"/>
        <c:crosses val="autoZero"/>
        <c:crossBetween val="midCat"/>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Trend</a:t>
            </a:r>
            <a:r>
              <a:rPr lang="en-IN" baseline="0"/>
              <a:t> of used in last 3 months</a:t>
            </a:r>
            <a:endParaRPr lang="en-IN"/>
          </a:p>
        </c:rich>
      </c:tx>
      <c:layout/>
      <c:overlay val="0"/>
    </c:title>
    <c:autoTitleDeleted val="0"/>
    <c:plotArea>
      <c:layout/>
      <c:scatterChart>
        <c:scatterStyle val="lineMarker"/>
        <c:varyColors val="0"/>
        <c:ser>
          <c:idx val="0"/>
          <c:order val="0"/>
          <c:tx>
            <c:strRef>
              <c:f>'6b'!$D$25:$F$25</c:f>
              <c:strCache>
                <c:ptCount val="1"/>
                <c:pt idx="0">
                  <c:v>- - -</c:v>
                </c:pt>
              </c:strCache>
            </c:strRef>
          </c:tx>
          <c:spPr>
            <a:ln w="28575">
              <a:noFill/>
            </a:ln>
          </c:spPr>
          <c:xVal>
            <c:multiLvlStrRef>
              <c:f>'6b'!$G$3:$J$24</c:f>
              <c:multiLvlStrCache>
                <c:ptCount val="4"/>
                <c:lvl>
                  <c:pt idx="0">
                    <c:v>88.3</c:v>
                  </c:pt>
                  <c:pt idx="1">
                    <c:v>91.1</c:v>
                  </c:pt>
                  <c:pt idx="2">
                    <c:v>92.4</c:v>
                  </c:pt>
                  <c:pt idx="3">
                    <c:v>92.7</c:v>
                  </c:pt>
                </c:lvl>
                <c:lvl>
                  <c:pt idx="0">
                    <c:v>-</c:v>
                  </c:pt>
                  <c:pt idx="1">
                    <c:v>-</c:v>
                  </c:pt>
                  <c:pt idx="2">
                    <c:v>-</c:v>
                  </c:pt>
                  <c:pt idx="3">
                    <c:v>-</c:v>
                  </c:pt>
                </c:lvl>
                <c:lvl>
                  <c:pt idx="0">
                    <c:v>90.5</c:v>
                  </c:pt>
                  <c:pt idx="1">
                    <c:v>86.7</c:v>
                  </c:pt>
                  <c:pt idx="2">
                    <c:v>98.2</c:v>
                  </c:pt>
                  <c:pt idx="3">
                    <c:v>93.8</c:v>
                  </c:pt>
                </c:lvl>
                <c:lvl>
                  <c:pt idx="0">
                    <c:v>88.4</c:v>
                  </c:pt>
                  <c:pt idx="1">
                    <c:v>95.0</c:v>
                  </c:pt>
                  <c:pt idx="2">
                    <c:v>92.9</c:v>
                  </c:pt>
                  <c:pt idx="3">
                    <c:v>96.3</c:v>
                  </c:pt>
                </c:lvl>
                <c:lvl>
                  <c:pt idx="0">
                    <c:v>93.4</c:v>
                  </c:pt>
                  <c:pt idx="1">
                    <c:v>93.1</c:v>
                  </c:pt>
                  <c:pt idx="2">
                    <c:v>91.0</c:v>
                  </c:pt>
                  <c:pt idx="3">
                    <c:v>94.4</c:v>
                  </c:pt>
                </c:lvl>
                <c:lvl>
                  <c:pt idx="0">
                    <c:v>88.5</c:v>
                  </c:pt>
                  <c:pt idx="1">
                    <c:v>92.3</c:v>
                  </c:pt>
                  <c:pt idx="2">
                    <c:v>94.9</c:v>
                  </c:pt>
                  <c:pt idx="3">
                    <c:v>88.9</c:v>
                  </c:pt>
                </c:lvl>
                <c:lvl>
                  <c:pt idx="0">
                    <c:v>91.3</c:v>
                  </c:pt>
                  <c:pt idx="1">
                    <c:v>91.2</c:v>
                  </c:pt>
                  <c:pt idx="2">
                    <c:v>92.5</c:v>
                  </c:pt>
                  <c:pt idx="3">
                    <c:v>93.0</c:v>
                  </c:pt>
                </c:lvl>
                <c:lvl>
                  <c:pt idx="0">
                    <c:v>-</c:v>
                  </c:pt>
                  <c:pt idx="1">
                    <c:v>-</c:v>
                  </c:pt>
                  <c:pt idx="2">
                    <c:v>-</c:v>
                  </c:pt>
                  <c:pt idx="3">
                    <c:v>-</c:v>
                  </c:pt>
                </c:lvl>
                <c:lvl>
                  <c:pt idx="0">
                    <c:v>89.9</c:v>
                  </c:pt>
                  <c:pt idx="1">
                    <c:v>92.4</c:v>
                  </c:pt>
                  <c:pt idx="2">
                    <c:v>93.4</c:v>
                  </c:pt>
                  <c:pt idx="3">
                    <c:v>77.8</c:v>
                  </c:pt>
                </c:lvl>
                <c:lvl>
                  <c:pt idx="0">
                    <c:v>86.2</c:v>
                  </c:pt>
                  <c:pt idx="1">
                    <c:v>88.0</c:v>
                  </c:pt>
                  <c:pt idx="2">
                    <c:v>92.5</c:v>
                  </c:pt>
                  <c:pt idx="3">
                    <c:v>88.8</c:v>
                  </c:pt>
                </c:lvl>
                <c:lvl>
                  <c:pt idx="0">
                    <c:v>89.8</c:v>
                  </c:pt>
                  <c:pt idx="1">
                    <c:v>90.7</c:v>
                  </c:pt>
                  <c:pt idx="2">
                    <c:v>89.1</c:v>
                  </c:pt>
                  <c:pt idx="3">
                    <c:v>89.7</c:v>
                  </c:pt>
                </c:lvl>
                <c:lvl>
                  <c:pt idx="0">
                    <c:v>88.4</c:v>
                  </c:pt>
                  <c:pt idx="1">
                    <c:v>91.0</c:v>
                  </c:pt>
                  <c:pt idx="2">
                    <c:v>90.6</c:v>
                  </c:pt>
                  <c:pt idx="3">
                    <c:v>93.6</c:v>
                  </c:pt>
                </c:lvl>
                <c:lvl>
                  <c:pt idx="0">
                    <c:v>89.8</c:v>
                  </c:pt>
                  <c:pt idx="1">
                    <c:v>90.6</c:v>
                  </c:pt>
                  <c:pt idx="2">
                    <c:v>91.7</c:v>
                  </c:pt>
                  <c:pt idx="3">
                    <c:v>91.1</c:v>
                  </c:pt>
                </c:lvl>
                <c:lvl>
                  <c:pt idx="0">
                    <c:v>-</c:v>
                  </c:pt>
                  <c:pt idx="1">
                    <c:v>-</c:v>
                  </c:pt>
                  <c:pt idx="2">
                    <c:v>-</c:v>
                  </c:pt>
                  <c:pt idx="3">
                    <c:v>-</c:v>
                  </c:pt>
                </c:lvl>
                <c:lvl>
                  <c:pt idx="0">
                    <c:v>88.2</c:v>
                  </c:pt>
                  <c:pt idx="1">
                    <c:v>91.5</c:v>
                  </c:pt>
                  <c:pt idx="2">
                    <c:v>92.2</c:v>
                  </c:pt>
                  <c:pt idx="3">
                    <c:v>93.1</c:v>
                  </c:pt>
                </c:lvl>
                <c:lvl>
                  <c:pt idx="0">
                    <c:v>93.1</c:v>
                  </c:pt>
                  <c:pt idx="1">
                    <c:v>94.4</c:v>
                  </c:pt>
                  <c:pt idx="2">
                    <c:v>90.4</c:v>
                  </c:pt>
                  <c:pt idx="3">
                    <c:v>95.5</c:v>
                  </c:pt>
                </c:lvl>
                <c:lvl>
                  <c:pt idx="0">
                    <c:v>90.3</c:v>
                  </c:pt>
                  <c:pt idx="1">
                    <c:v>90.6</c:v>
                  </c:pt>
                  <c:pt idx="2">
                    <c:v>92.0</c:v>
                  </c:pt>
                  <c:pt idx="3">
                    <c:v>92.2</c:v>
                  </c:pt>
                </c:lvl>
                <c:lvl>
                  <c:pt idx="0">
                    <c:v>88.9</c:v>
                  </c:pt>
                  <c:pt idx="1">
                    <c:v>89.8</c:v>
                  </c:pt>
                  <c:pt idx="2">
                    <c:v>90.8</c:v>
                  </c:pt>
                  <c:pt idx="3">
                    <c:v>92.1</c:v>
                  </c:pt>
                </c:lvl>
                <c:lvl>
                  <c:pt idx="0">
                    <c:v>2017</c:v>
                  </c:pt>
                  <c:pt idx="1">
                    <c:v>2018</c:v>
                  </c:pt>
                  <c:pt idx="2">
                    <c:v>2019</c:v>
                  </c:pt>
                  <c:pt idx="3">
                    <c:v>2020</c:v>
                  </c:pt>
                </c:lvl>
              </c:multiLvlStrCache>
            </c:multiLvlStrRef>
          </c:xVal>
          <c:yVal>
            <c:numRef>
              <c:f>'6b'!$G$25:$J$25</c:f>
              <c:numCache>
                <c:formatCode>#,##0.0</c:formatCode>
                <c:ptCount val="4"/>
                <c:pt idx="0">
                  <c:v>95</c:v>
                </c:pt>
                <c:pt idx="1">
                  <c:v>86.3</c:v>
                </c:pt>
                <c:pt idx="2">
                  <c:v>91.9</c:v>
                </c:pt>
                <c:pt idx="3">
                  <c:v>94.5</c:v>
                </c:pt>
              </c:numCache>
            </c:numRef>
          </c:yVal>
          <c:smooth val="0"/>
        </c:ser>
        <c:ser>
          <c:idx val="1"/>
          <c:order val="1"/>
          <c:tx>
            <c:strRef>
              <c:f>'6b'!$D$26:$F$26</c:f>
              <c:strCache>
                <c:ptCount val="1"/>
                <c:pt idx="0">
                  <c:v>- - -</c:v>
                </c:pt>
              </c:strCache>
            </c:strRef>
          </c:tx>
          <c:spPr>
            <a:ln w="28575">
              <a:noFill/>
            </a:ln>
          </c:spPr>
          <c:trendline>
            <c:trendlineType val="poly"/>
            <c:order val="2"/>
            <c:dispRSqr val="0"/>
            <c:dispEq val="0"/>
          </c:trendline>
          <c:xVal>
            <c:multiLvlStrRef>
              <c:f>'6b'!$G$3:$J$24</c:f>
              <c:multiLvlStrCache>
                <c:ptCount val="4"/>
                <c:lvl>
                  <c:pt idx="0">
                    <c:v>88.3</c:v>
                  </c:pt>
                  <c:pt idx="1">
                    <c:v>91.1</c:v>
                  </c:pt>
                  <c:pt idx="2">
                    <c:v>92.4</c:v>
                  </c:pt>
                  <c:pt idx="3">
                    <c:v>92.7</c:v>
                  </c:pt>
                </c:lvl>
                <c:lvl>
                  <c:pt idx="0">
                    <c:v>-</c:v>
                  </c:pt>
                  <c:pt idx="1">
                    <c:v>-</c:v>
                  </c:pt>
                  <c:pt idx="2">
                    <c:v>-</c:v>
                  </c:pt>
                  <c:pt idx="3">
                    <c:v>-</c:v>
                  </c:pt>
                </c:lvl>
                <c:lvl>
                  <c:pt idx="0">
                    <c:v>90.5</c:v>
                  </c:pt>
                  <c:pt idx="1">
                    <c:v>86.7</c:v>
                  </c:pt>
                  <c:pt idx="2">
                    <c:v>98.2</c:v>
                  </c:pt>
                  <c:pt idx="3">
                    <c:v>93.8</c:v>
                  </c:pt>
                </c:lvl>
                <c:lvl>
                  <c:pt idx="0">
                    <c:v>88.4</c:v>
                  </c:pt>
                  <c:pt idx="1">
                    <c:v>95.0</c:v>
                  </c:pt>
                  <c:pt idx="2">
                    <c:v>92.9</c:v>
                  </c:pt>
                  <c:pt idx="3">
                    <c:v>96.3</c:v>
                  </c:pt>
                </c:lvl>
                <c:lvl>
                  <c:pt idx="0">
                    <c:v>93.4</c:v>
                  </c:pt>
                  <c:pt idx="1">
                    <c:v>93.1</c:v>
                  </c:pt>
                  <c:pt idx="2">
                    <c:v>91.0</c:v>
                  </c:pt>
                  <c:pt idx="3">
                    <c:v>94.4</c:v>
                  </c:pt>
                </c:lvl>
                <c:lvl>
                  <c:pt idx="0">
                    <c:v>88.5</c:v>
                  </c:pt>
                  <c:pt idx="1">
                    <c:v>92.3</c:v>
                  </c:pt>
                  <c:pt idx="2">
                    <c:v>94.9</c:v>
                  </c:pt>
                  <c:pt idx="3">
                    <c:v>88.9</c:v>
                  </c:pt>
                </c:lvl>
                <c:lvl>
                  <c:pt idx="0">
                    <c:v>91.3</c:v>
                  </c:pt>
                  <c:pt idx="1">
                    <c:v>91.2</c:v>
                  </c:pt>
                  <c:pt idx="2">
                    <c:v>92.5</c:v>
                  </c:pt>
                  <c:pt idx="3">
                    <c:v>93.0</c:v>
                  </c:pt>
                </c:lvl>
                <c:lvl>
                  <c:pt idx="0">
                    <c:v>-</c:v>
                  </c:pt>
                  <c:pt idx="1">
                    <c:v>-</c:v>
                  </c:pt>
                  <c:pt idx="2">
                    <c:v>-</c:v>
                  </c:pt>
                  <c:pt idx="3">
                    <c:v>-</c:v>
                  </c:pt>
                </c:lvl>
                <c:lvl>
                  <c:pt idx="0">
                    <c:v>89.9</c:v>
                  </c:pt>
                  <c:pt idx="1">
                    <c:v>92.4</c:v>
                  </c:pt>
                  <c:pt idx="2">
                    <c:v>93.4</c:v>
                  </c:pt>
                  <c:pt idx="3">
                    <c:v>77.8</c:v>
                  </c:pt>
                </c:lvl>
                <c:lvl>
                  <c:pt idx="0">
                    <c:v>86.2</c:v>
                  </c:pt>
                  <c:pt idx="1">
                    <c:v>88.0</c:v>
                  </c:pt>
                  <c:pt idx="2">
                    <c:v>92.5</c:v>
                  </c:pt>
                  <c:pt idx="3">
                    <c:v>88.8</c:v>
                  </c:pt>
                </c:lvl>
                <c:lvl>
                  <c:pt idx="0">
                    <c:v>89.8</c:v>
                  </c:pt>
                  <c:pt idx="1">
                    <c:v>90.7</c:v>
                  </c:pt>
                  <c:pt idx="2">
                    <c:v>89.1</c:v>
                  </c:pt>
                  <c:pt idx="3">
                    <c:v>89.7</c:v>
                  </c:pt>
                </c:lvl>
                <c:lvl>
                  <c:pt idx="0">
                    <c:v>88.4</c:v>
                  </c:pt>
                  <c:pt idx="1">
                    <c:v>91.0</c:v>
                  </c:pt>
                  <c:pt idx="2">
                    <c:v>90.6</c:v>
                  </c:pt>
                  <c:pt idx="3">
                    <c:v>93.6</c:v>
                  </c:pt>
                </c:lvl>
                <c:lvl>
                  <c:pt idx="0">
                    <c:v>89.8</c:v>
                  </c:pt>
                  <c:pt idx="1">
                    <c:v>90.6</c:v>
                  </c:pt>
                  <c:pt idx="2">
                    <c:v>91.7</c:v>
                  </c:pt>
                  <c:pt idx="3">
                    <c:v>91.1</c:v>
                  </c:pt>
                </c:lvl>
                <c:lvl>
                  <c:pt idx="0">
                    <c:v>-</c:v>
                  </c:pt>
                  <c:pt idx="1">
                    <c:v>-</c:v>
                  </c:pt>
                  <c:pt idx="2">
                    <c:v>-</c:v>
                  </c:pt>
                  <c:pt idx="3">
                    <c:v>-</c:v>
                  </c:pt>
                </c:lvl>
                <c:lvl>
                  <c:pt idx="0">
                    <c:v>88.2</c:v>
                  </c:pt>
                  <c:pt idx="1">
                    <c:v>91.5</c:v>
                  </c:pt>
                  <c:pt idx="2">
                    <c:v>92.2</c:v>
                  </c:pt>
                  <c:pt idx="3">
                    <c:v>93.1</c:v>
                  </c:pt>
                </c:lvl>
                <c:lvl>
                  <c:pt idx="0">
                    <c:v>93.1</c:v>
                  </c:pt>
                  <c:pt idx="1">
                    <c:v>94.4</c:v>
                  </c:pt>
                  <c:pt idx="2">
                    <c:v>90.4</c:v>
                  </c:pt>
                  <c:pt idx="3">
                    <c:v>95.5</c:v>
                  </c:pt>
                </c:lvl>
                <c:lvl>
                  <c:pt idx="0">
                    <c:v>90.3</c:v>
                  </c:pt>
                  <c:pt idx="1">
                    <c:v>90.6</c:v>
                  </c:pt>
                  <c:pt idx="2">
                    <c:v>92.0</c:v>
                  </c:pt>
                  <c:pt idx="3">
                    <c:v>92.2</c:v>
                  </c:pt>
                </c:lvl>
                <c:lvl>
                  <c:pt idx="0">
                    <c:v>88.9</c:v>
                  </c:pt>
                  <c:pt idx="1">
                    <c:v>89.8</c:v>
                  </c:pt>
                  <c:pt idx="2">
                    <c:v>90.8</c:v>
                  </c:pt>
                  <c:pt idx="3">
                    <c:v>92.1</c:v>
                  </c:pt>
                </c:lvl>
                <c:lvl>
                  <c:pt idx="0">
                    <c:v>2017</c:v>
                  </c:pt>
                  <c:pt idx="1">
                    <c:v>2018</c:v>
                  </c:pt>
                  <c:pt idx="2">
                    <c:v>2019</c:v>
                  </c:pt>
                  <c:pt idx="3">
                    <c:v>2020</c:v>
                  </c:pt>
                </c:lvl>
              </c:multiLvlStrCache>
            </c:multiLvlStrRef>
          </c:xVal>
          <c:yVal>
            <c:numRef>
              <c:f>'6b'!$G$26:$J$26</c:f>
              <c:numCache>
                <c:formatCode>#,##0.0</c:formatCode>
                <c:ptCount val="4"/>
                <c:pt idx="0">
                  <c:v>95.5</c:v>
                </c:pt>
                <c:pt idx="1">
                  <c:v>93.2</c:v>
                </c:pt>
                <c:pt idx="2">
                  <c:v>94.5</c:v>
                </c:pt>
                <c:pt idx="3">
                  <c:v>97.3</c:v>
                </c:pt>
              </c:numCache>
            </c:numRef>
          </c:yVal>
          <c:smooth val="0"/>
        </c:ser>
        <c:dLbls>
          <c:showLegendKey val="0"/>
          <c:showVal val="0"/>
          <c:showCatName val="0"/>
          <c:showSerName val="0"/>
          <c:showPercent val="0"/>
          <c:showBubbleSize val="0"/>
        </c:dLbls>
        <c:axId val="283498752"/>
        <c:axId val="283466368"/>
      </c:scatterChart>
      <c:valAx>
        <c:axId val="283498752"/>
        <c:scaling>
          <c:orientation val="minMax"/>
        </c:scaling>
        <c:delete val="0"/>
        <c:axPos val="b"/>
        <c:title>
          <c:layout/>
          <c:overlay val="0"/>
        </c:title>
        <c:majorTickMark val="none"/>
        <c:minorTickMark val="none"/>
        <c:tickLblPos val="nextTo"/>
        <c:crossAx val="283466368"/>
        <c:crosses val="autoZero"/>
        <c:crossBetween val="midCat"/>
      </c:valAx>
      <c:valAx>
        <c:axId val="283466368"/>
        <c:scaling>
          <c:orientation val="minMax"/>
        </c:scaling>
        <c:delete val="0"/>
        <c:axPos val="l"/>
        <c:majorGridlines/>
        <c:title>
          <c:layout/>
          <c:overlay val="0"/>
        </c:title>
        <c:numFmt formatCode="#,##0.0" sourceLinked="1"/>
        <c:majorTickMark val="none"/>
        <c:minorTickMark val="none"/>
        <c:tickLblPos val="nextTo"/>
        <c:crossAx val="28349875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Trend</a:t>
            </a:r>
            <a:r>
              <a:rPr lang="en-IN" baseline="0"/>
              <a:t> of used over 3 months ago</a:t>
            </a:r>
            <a:endParaRPr lang="en-IN"/>
          </a:p>
        </c:rich>
      </c:tx>
      <c:layout/>
      <c:overlay val="0"/>
    </c:title>
    <c:autoTitleDeleted val="0"/>
    <c:plotArea>
      <c:layout/>
      <c:scatterChart>
        <c:scatterStyle val="lineMarker"/>
        <c:varyColors val="0"/>
        <c:ser>
          <c:idx val="0"/>
          <c:order val="0"/>
          <c:tx>
            <c:strRef>
              <c:f>'6b'!$K$25:$M$25</c:f>
              <c:strCache>
                <c:ptCount val="1"/>
                <c:pt idx="0">
                  <c:v>- - -</c:v>
                </c:pt>
              </c:strCache>
            </c:strRef>
          </c:tx>
          <c:spPr>
            <a:ln w="28575">
              <a:noFill/>
            </a:ln>
          </c:spPr>
          <c:trendline>
            <c:trendlineType val="poly"/>
            <c:order val="2"/>
            <c:dispRSqr val="0"/>
            <c:dispEq val="0"/>
          </c:trendline>
          <c:xVal>
            <c:multiLvlStrRef>
              <c:f>'6b'!$N$3:$Q$24</c:f>
              <c:multiLvlStrCache>
                <c:ptCount val="4"/>
                <c:lvl>
                  <c:pt idx="0">
                    <c:v>11.7</c:v>
                  </c:pt>
                  <c:pt idx="1">
                    <c:v>8.5</c:v>
                  </c:pt>
                  <c:pt idx="2">
                    <c:v>7.6</c:v>
                  </c:pt>
                  <c:pt idx="3">
                    <c:v>7.3</c:v>
                  </c:pt>
                </c:lvl>
                <c:lvl>
                  <c:pt idx="0">
                    <c:v>-</c:v>
                  </c:pt>
                  <c:pt idx="1">
                    <c:v>-</c:v>
                  </c:pt>
                  <c:pt idx="2">
                    <c:v>-</c:v>
                  </c:pt>
                  <c:pt idx="3">
                    <c:v>-</c:v>
                  </c:pt>
                </c:lvl>
                <c:lvl>
                  <c:pt idx="0">
                    <c:v>9.5</c:v>
                  </c:pt>
                  <c:pt idx="1">
                    <c:v>13.3</c:v>
                  </c:pt>
                  <c:pt idx="2">
                    <c:v>1.8</c:v>
                  </c:pt>
                  <c:pt idx="3">
                    <c:v>6.2</c:v>
                  </c:pt>
                </c:lvl>
                <c:lvl>
                  <c:pt idx="0">
                    <c:v>11.6</c:v>
                  </c:pt>
                  <c:pt idx="1">
                    <c:v>5.0</c:v>
                  </c:pt>
                  <c:pt idx="2">
                    <c:v>7.1</c:v>
                  </c:pt>
                  <c:pt idx="3">
                    <c:v>3.7</c:v>
                  </c:pt>
                </c:lvl>
                <c:lvl>
                  <c:pt idx="0">
                    <c:v>6.6</c:v>
                  </c:pt>
                  <c:pt idx="1">
                    <c:v>6.9</c:v>
                  </c:pt>
                  <c:pt idx="2">
                    <c:v>9.0</c:v>
                  </c:pt>
                  <c:pt idx="3">
                    <c:v>5.1</c:v>
                  </c:pt>
                </c:lvl>
                <c:lvl>
                  <c:pt idx="0">
                    <c:v>11.5</c:v>
                  </c:pt>
                  <c:pt idx="1">
                    <c:v>7.7</c:v>
                  </c:pt>
                  <c:pt idx="2">
                    <c:v>5.1</c:v>
                  </c:pt>
                  <c:pt idx="3">
                    <c:v>9.4</c:v>
                  </c:pt>
                </c:lvl>
                <c:lvl>
                  <c:pt idx="0">
                    <c:v>8.7</c:v>
                  </c:pt>
                  <c:pt idx="1">
                    <c:v>8.8</c:v>
                  </c:pt>
                  <c:pt idx="2">
                    <c:v>7.3</c:v>
                  </c:pt>
                  <c:pt idx="3">
                    <c:v>6.9</c:v>
                  </c:pt>
                </c:lvl>
                <c:lvl>
                  <c:pt idx="0">
                    <c:v>-</c:v>
                  </c:pt>
                  <c:pt idx="1">
                    <c:v>-</c:v>
                  </c:pt>
                  <c:pt idx="2">
                    <c:v>-</c:v>
                  </c:pt>
                  <c:pt idx="3">
                    <c:v>-</c:v>
                  </c:pt>
                </c:lvl>
                <c:lvl>
                  <c:pt idx="0">
                    <c:v>10.1</c:v>
                  </c:pt>
                  <c:pt idx="1">
                    <c:v>7.6</c:v>
                  </c:pt>
                  <c:pt idx="2">
                    <c:v>6.6</c:v>
                  </c:pt>
                  <c:pt idx="3">
                    <c:v>22.2</c:v>
                  </c:pt>
                </c:lvl>
                <c:lvl>
                  <c:pt idx="0">
                    <c:v>13.8</c:v>
                  </c:pt>
                  <c:pt idx="1">
                    <c:v>12.0</c:v>
                  </c:pt>
                  <c:pt idx="2">
                    <c:v>7.5</c:v>
                  </c:pt>
                  <c:pt idx="3">
                    <c:v>11.2</c:v>
                  </c:pt>
                </c:lvl>
                <c:lvl>
                  <c:pt idx="0">
                    <c:v>10.2</c:v>
                  </c:pt>
                  <c:pt idx="1">
                    <c:v>9.3</c:v>
                  </c:pt>
                  <c:pt idx="2">
                    <c:v>10.9</c:v>
                  </c:pt>
                  <c:pt idx="3">
                    <c:v>10.3</c:v>
                  </c:pt>
                </c:lvl>
                <c:lvl>
                  <c:pt idx="0">
                    <c:v>11.4</c:v>
                  </c:pt>
                  <c:pt idx="1">
                    <c:v>9.0</c:v>
                  </c:pt>
                  <c:pt idx="2">
                    <c:v>9.4</c:v>
                  </c:pt>
                  <c:pt idx="3">
                    <c:v>6.4</c:v>
                  </c:pt>
                </c:lvl>
                <c:lvl>
                  <c:pt idx="0">
                    <c:v>10.1</c:v>
                  </c:pt>
                  <c:pt idx="1">
                    <c:v>9.4</c:v>
                  </c:pt>
                  <c:pt idx="2">
                    <c:v>8.3</c:v>
                  </c:pt>
                  <c:pt idx="3">
                    <c:v>8.9</c:v>
                  </c:pt>
                </c:lvl>
                <c:lvl>
                  <c:pt idx="0">
                    <c:v>-</c:v>
                  </c:pt>
                  <c:pt idx="1">
                    <c:v>-</c:v>
                  </c:pt>
                  <c:pt idx="2">
                    <c:v>-</c:v>
                  </c:pt>
                  <c:pt idx="3">
                    <c:v>-</c:v>
                  </c:pt>
                </c:lvl>
                <c:lvl>
                  <c:pt idx="0">
                    <c:v>11.8</c:v>
                  </c:pt>
                  <c:pt idx="1">
                    <c:v>8.5</c:v>
                  </c:pt>
                  <c:pt idx="2">
                    <c:v>7.8</c:v>
                  </c:pt>
                  <c:pt idx="3">
                    <c:v>6.7</c:v>
                  </c:pt>
                </c:lvl>
                <c:lvl>
                  <c:pt idx="0">
                    <c:v>6.9</c:v>
                  </c:pt>
                  <c:pt idx="1">
                    <c:v>5.6</c:v>
                  </c:pt>
                  <c:pt idx="2">
                    <c:v>9.6</c:v>
                  </c:pt>
                  <c:pt idx="3">
                    <c:v>4.5</c:v>
                  </c:pt>
                </c:lvl>
                <c:lvl>
                  <c:pt idx="0">
                    <c:v>9.7</c:v>
                  </c:pt>
                  <c:pt idx="1">
                    <c:v>9.4</c:v>
                  </c:pt>
                  <c:pt idx="2">
                    <c:v>8.0</c:v>
                  </c:pt>
                  <c:pt idx="3">
                    <c:v>7.7</c:v>
                  </c:pt>
                </c:lvl>
                <c:lvl>
                  <c:pt idx="0">
                    <c:v>10.9</c:v>
                  </c:pt>
                  <c:pt idx="1">
                    <c:v>10.0</c:v>
                  </c:pt>
                  <c:pt idx="2">
                    <c:v>9.1</c:v>
                  </c:pt>
                  <c:pt idx="3">
                    <c:v>7.8</c:v>
                  </c:pt>
                </c:lvl>
                <c:lvl>
                  <c:pt idx="0">
                    <c:v>2017</c:v>
                  </c:pt>
                  <c:pt idx="1">
                    <c:v>2018</c:v>
                  </c:pt>
                  <c:pt idx="2">
                    <c:v>2019</c:v>
                  </c:pt>
                  <c:pt idx="3">
                    <c:v>2020</c:v>
                  </c:pt>
                </c:lvl>
              </c:multiLvlStrCache>
            </c:multiLvlStrRef>
          </c:xVal>
          <c:yVal>
            <c:numRef>
              <c:f>'6b'!$N$25:$Q$25</c:f>
              <c:numCache>
                <c:formatCode>#,##0.0</c:formatCode>
                <c:ptCount val="4"/>
                <c:pt idx="0">
                  <c:v>5</c:v>
                </c:pt>
                <c:pt idx="1">
                  <c:v>13.7</c:v>
                </c:pt>
                <c:pt idx="2">
                  <c:v>8.1</c:v>
                </c:pt>
                <c:pt idx="3">
                  <c:v>5.5</c:v>
                </c:pt>
              </c:numCache>
            </c:numRef>
          </c:yVal>
          <c:smooth val="0"/>
        </c:ser>
        <c:ser>
          <c:idx val="1"/>
          <c:order val="1"/>
          <c:tx>
            <c:strRef>
              <c:f>'6b'!$K$26:$M$26</c:f>
              <c:strCache>
                <c:ptCount val="1"/>
                <c:pt idx="0">
                  <c:v>- - -</c:v>
                </c:pt>
              </c:strCache>
            </c:strRef>
          </c:tx>
          <c:spPr>
            <a:ln w="28575">
              <a:noFill/>
            </a:ln>
          </c:spPr>
          <c:xVal>
            <c:multiLvlStrRef>
              <c:f>'6b'!$N$3:$Q$24</c:f>
              <c:multiLvlStrCache>
                <c:ptCount val="4"/>
                <c:lvl>
                  <c:pt idx="0">
                    <c:v>11.7</c:v>
                  </c:pt>
                  <c:pt idx="1">
                    <c:v>8.5</c:v>
                  </c:pt>
                  <c:pt idx="2">
                    <c:v>7.6</c:v>
                  </c:pt>
                  <c:pt idx="3">
                    <c:v>7.3</c:v>
                  </c:pt>
                </c:lvl>
                <c:lvl>
                  <c:pt idx="0">
                    <c:v>-</c:v>
                  </c:pt>
                  <c:pt idx="1">
                    <c:v>-</c:v>
                  </c:pt>
                  <c:pt idx="2">
                    <c:v>-</c:v>
                  </c:pt>
                  <c:pt idx="3">
                    <c:v>-</c:v>
                  </c:pt>
                </c:lvl>
                <c:lvl>
                  <c:pt idx="0">
                    <c:v>9.5</c:v>
                  </c:pt>
                  <c:pt idx="1">
                    <c:v>13.3</c:v>
                  </c:pt>
                  <c:pt idx="2">
                    <c:v>1.8</c:v>
                  </c:pt>
                  <c:pt idx="3">
                    <c:v>6.2</c:v>
                  </c:pt>
                </c:lvl>
                <c:lvl>
                  <c:pt idx="0">
                    <c:v>11.6</c:v>
                  </c:pt>
                  <c:pt idx="1">
                    <c:v>5.0</c:v>
                  </c:pt>
                  <c:pt idx="2">
                    <c:v>7.1</c:v>
                  </c:pt>
                  <c:pt idx="3">
                    <c:v>3.7</c:v>
                  </c:pt>
                </c:lvl>
                <c:lvl>
                  <c:pt idx="0">
                    <c:v>6.6</c:v>
                  </c:pt>
                  <c:pt idx="1">
                    <c:v>6.9</c:v>
                  </c:pt>
                  <c:pt idx="2">
                    <c:v>9.0</c:v>
                  </c:pt>
                  <c:pt idx="3">
                    <c:v>5.1</c:v>
                  </c:pt>
                </c:lvl>
                <c:lvl>
                  <c:pt idx="0">
                    <c:v>11.5</c:v>
                  </c:pt>
                  <c:pt idx="1">
                    <c:v>7.7</c:v>
                  </c:pt>
                  <c:pt idx="2">
                    <c:v>5.1</c:v>
                  </c:pt>
                  <c:pt idx="3">
                    <c:v>9.4</c:v>
                  </c:pt>
                </c:lvl>
                <c:lvl>
                  <c:pt idx="0">
                    <c:v>8.7</c:v>
                  </c:pt>
                  <c:pt idx="1">
                    <c:v>8.8</c:v>
                  </c:pt>
                  <c:pt idx="2">
                    <c:v>7.3</c:v>
                  </c:pt>
                  <c:pt idx="3">
                    <c:v>6.9</c:v>
                  </c:pt>
                </c:lvl>
                <c:lvl>
                  <c:pt idx="0">
                    <c:v>-</c:v>
                  </c:pt>
                  <c:pt idx="1">
                    <c:v>-</c:v>
                  </c:pt>
                  <c:pt idx="2">
                    <c:v>-</c:v>
                  </c:pt>
                  <c:pt idx="3">
                    <c:v>-</c:v>
                  </c:pt>
                </c:lvl>
                <c:lvl>
                  <c:pt idx="0">
                    <c:v>10.1</c:v>
                  </c:pt>
                  <c:pt idx="1">
                    <c:v>7.6</c:v>
                  </c:pt>
                  <c:pt idx="2">
                    <c:v>6.6</c:v>
                  </c:pt>
                  <c:pt idx="3">
                    <c:v>22.2</c:v>
                  </c:pt>
                </c:lvl>
                <c:lvl>
                  <c:pt idx="0">
                    <c:v>13.8</c:v>
                  </c:pt>
                  <c:pt idx="1">
                    <c:v>12.0</c:v>
                  </c:pt>
                  <c:pt idx="2">
                    <c:v>7.5</c:v>
                  </c:pt>
                  <c:pt idx="3">
                    <c:v>11.2</c:v>
                  </c:pt>
                </c:lvl>
                <c:lvl>
                  <c:pt idx="0">
                    <c:v>10.2</c:v>
                  </c:pt>
                  <c:pt idx="1">
                    <c:v>9.3</c:v>
                  </c:pt>
                  <c:pt idx="2">
                    <c:v>10.9</c:v>
                  </c:pt>
                  <c:pt idx="3">
                    <c:v>10.3</c:v>
                  </c:pt>
                </c:lvl>
                <c:lvl>
                  <c:pt idx="0">
                    <c:v>11.4</c:v>
                  </c:pt>
                  <c:pt idx="1">
                    <c:v>9.0</c:v>
                  </c:pt>
                  <c:pt idx="2">
                    <c:v>9.4</c:v>
                  </c:pt>
                  <c:pt idx="3">
                    <c:v>6.4</c:v>
                  </c:pt>
                </c:lvl>
                <c:lvl>
                  <c:pt idx="0">
                    <c:v>10.1</c:v>
                  </c:pt>
                  <c:pt idx="1">
                    <c:v>9.4</c:v>
                  </c:pt>
                  <c:pt idx="2">
                    <c:v>8.3</c:v>
                  </c:pt>
                  <c:pt idx="3">
                    <c:v>8.9</c:v>
                  </c:pt>
                </c:lvl>
                <c:lvl>
                  <c:pt idx="0">
                    <c:v>-</c:v>
                  </c:pt>
                  <c:pt idx="1">
                    <c:v>-</c:v>
                  </c:pt>
                  <c:pt idx="2">
                    <c:v>-</c:v>
                  </c:pt>
                  <c:pt idx="3">
                    <c:v>-</c:v>
                  </c:pt>
                </c:lvl>
                <c:lvl>
                  <c:pt idx="0">
                    <c:v>11.8</c:v>
                  </c:pt>
                  <c:pt idx="1">
                    <c:v>8.5</c:v>
                  </c:pt>
                  <c:pt idx="2">
                    <c:v>7.8</c:v>
                  </c:pt>
                  <c:pt idx="3">
                    <c:v>6.7</c:v>
                  </c:pt>
                </c:lvl>
                <c:lvl>
                  <c:pt idx="0">
                    <c:v>6.9</c:v>
                  </c:pt>
                  <c:pt idx="1">
                    <c:v>5.6</c:v>
                  </c:pt>
                  <c:pt idx="2">
                    <c:v>9.6</c:v>
                  </c:pt>
                  <c:pt idx="3">
                    <c:v>4.5</c:v>
                  </c:pt>
                </c:lvl>
                <c:lvl>
                  <c:pt idx="0">
                    <c:v>9.7</c:v>
                  </c:pt>
                  <c:pt idx="1">
                    <c:v>9.4</c:v>
                  </c:pt>
                  <c:pt idx="2">
                    <c:v>8.0</c:v>
                  </c:pt>
                  <c:pt idx="3">
                    <c:v>7.7</c:v>
                  </c:pt>
                </c:lvl>
                <c:lvl>
                  <c:pt idx="0">
                    <c:v>10.9</c:v>
                  </c:pt>
                  <c:pt idx="1">
                    <c:v>10.0</c:v>
                  </c:pt>
                  <c:pt idx="2">
                    <c:v>9.1</c:v>
                  </c:pt>
                  <c:pt idx="3">
                    <c:v>7.8</c:v>
                  </c:pt>
                </c:lvl>
                <c:lvl>
                  <c:pt idx="0">
                    <c:v>2017</c:v>
                  </c:pt>
                  <c:pt idx="1">
                    <c:v>2018</c:v>
                  </c:pt>
                  <c:pt idx="2">
                    <c:v>2019</c:v>
                  </c:pt>
                  <c:pt idx="3">
                    <c:v>2020</c:v>
                  </c:pt>
                </c:lvl>
              </c:multiLvlStrCache>
            </c:multiLvlStrRef>
          </c:xVal>
          <c:yVal>
            <c:numRef>
              <c:f>'6b'!$N$26:$Q$26</c:f>
              <c:numCache>
                <c:formatCode>#,##0.0</c:formatCode>
                <c:ptCount val="4"/>
                <c:pt idx="0">
                  <c:v>4.5</c:v>
                </c:pt>
                <c:pt idx="1">
                  <c:v>6.5</c:v>
                </c:pt>
                <c:pt idx="2">
                  <c:v>5.5</c:v>
                </c:pt>
                <c:pt idx="3">
                  <c:v>2.2000000000000002</c:v>
                </c:pt>
              </c:numCache>
            </c:numRef>
          </c:yVal>
          <c:smooth val="0"/>
        </c:ser>
        <c:ser>
          <c:idx val="2"/>
          <c:order val="2"/>
          <c:tx>
            <c:strRef>
              <c:f>'6b'!$K$27:$M$27</c:f>
              <c:strCache>
                <c:ptCount val="1"/>
                <c:pt idx="0">
                  <c:v>- - -</c:v>
                </c:pt>
              </c:strCache>
            </c:strRef>
          </c:tx>
          <c:spPr>
            <a:ln w="28575">
              <a:noFill/>
            </a:ln>
          </c:spPr>
          <c:xVal>
            <c:multiLvlStrRef>
              <c:f>'6b'!$N$3:$Q$24</c:f>
              <c:multiLvlStrCache>
                <c:ptCount val="4"/>
                <c:lvl>
                  <c:pt idx="0">
                    <c:v>11.7</c:v>
                  </c:pt>
                  <c:pt idx="1">
                    <c:v>8.5</c:v>
                  </c:pt>
                  <c:pt idx="2">
                    <c:v>7.6</c:v>
                  </c:pt>
                  <c:pt idx="3">
                    <c:v>7.3</c:v>
                  </c:pt>
                </c:lvl>
                <c:lvl>
                  <c:pt idx="0">
                    <c:v>-</c:v>
                  </c:pt>
                  <c:pt idx="1">
                    <c:v>-</c:v>
                  </c:pt>
                  <c:pt idx="2">
                    <c:v>-</c:v>
                  </c:pt>
                  <c:pt idx="3">
                    <c:v>-</c:v>
                  </c:pt>
                </c:lvl>
                <c:lvl>
                  <c:pt idx="0">
                    <c:v>9.5</c:v>
                  </c:pt>
                  <c:pt idx="1">
                    <c:v>13.3</c:v>
                  </c:pt>
                  <c:pt idx="2">
                    <c:v>1.8</c:v>
                  </c:pt>
                  <c:pt idx="3">
                    <c:v>6.2</c:v>
                  </c:pt>
                </c:lvl>
                <c:lvl>
                  <c:pt idx="0">
                    <c:v>11.6</c:v>
                  </c:pt>
                  <c:pt idx="1">
                    <c:v>5.0</c:v>
                  </c:pt>
                  <c:pt idx="2">
                    <c:v>7.1</c:v>
                  </c:pt>
                  <c:pt idx="3">
                    <c:v>3.7</c:v>
                  </c:pt>
                </c:lvl>
                <c:lvl>
                  <c:pt idx="0">
                    <c:v>6.6</c:v>
                  </c:pt>
                  <c:pt idx="1">
                    <c:v>6.9</c:v>
                  </c:pt>
                  <c:pt idx="2">
                    <c:v>9.0</c:v>
                  </c:pt>
                  <c:pt idx="3">
                    <c:v>5.1</c:v>
                  </c:pt>
                </c:lvl>
                <c:lvl>
                  <c:pt idx="0">
                    <c:v>11.5</c:v>
                  </c:pt>
                  <c:pt idx="1">
                    <c:v>7.7</c:v>
                  </c:pt>
                  <c:pt idx="2">
                    <c:v>5.1</c:v>
                  </c:pt>
                  <c:pt idx="3">
                    <c:v>9.4</c:v>
                  </c:pt>
                </c:lvl>
                <c:lvl>
                  <c:pt idx="0">
                    <c:v>8.7</c:v>
                  </c:pt>
                  <c:pt idx="1">
                    <c:v>8.8</c:v>
                  </c:pt>
                  <c:pt idx="2">
                    <c:v>7.3</c:v>
                  </c:pt>
                  <c:pt idx="3">
                    <c:v>6.9</c:v>
                  </c:pt>
                </c:lvl>
                <c:lvl>
                  <c:pt idx="0">
                    <c:v>-</c:v>
                  </c:pt>
                  <c:pt idx="1">
                    <c:v>-</c:v>
                  </c:pt>
                  <c:pt idx="2">
                    <c:v>-</c:v>
                  </c:pt>
                  <c:pt idx="3">
                    <c:v>-</c:v>
                  </c:pt>
                </c:lvl>
                <c:lvl>
                  <c:pt idx="0">
                    <c:v>10.1</c:v>
                  </c:pt>
                  <c:pt idx="1">
                    <c:v>7.6</c:v>
                  </c:pt>
                  <c:pt idx="2">
                    <c:v>6.6</c:v>
                  </c:pt>
                  <c:pt idx="3">
                    <c:v>22.2</c:v>
                  </c:pt>
                </c:lvl>
                <c:lvl>
                  <c:pt idx="0">
                    <c:v>13.8</c:v>
                  </c:pt>
                  <c:pt idx="1">
                    <c:v>12.0</c:v>
                  </c:pt>
                  <c:pt idx="2">
                    <c:v>7.5</c:v>
                  </c:pt>
                  <c:pt idx="3">
                    <c:v>11.2</c:v>
                  </c:pt>
                </c:lvl>
                <c:lvl>
                  <c:pt idx="0">
                    <c:v>10.2</c:v>
                  </c:pt>
                  <c:pt idx="1">
                    <c:v>9.3</c:v>
                  </c:pt>
                  <c:pt idx="2">
                    <c:v>10.9</c:v>
                  </c:pt>
                  <c:pt idx="3">
                    <c:v>10.3</c:v>
                  </c:pt>
                </c:lvl>
                <c:lvl>
                  <c:pt idx="0">
                    <c:v>11.4</c:v>
                  </c:pt>
                  <c:pt idx="1">
                    <c:v>9.0</c:v>
                  </c:pt>
                  <c:pt idx="2">
                    <c:v>9.4</c:v>
                  </c:pt>
                  <c:pt idx="3">
                    <c:v>6.4</c:v>
                  </c:pt>
                </c:lvl>
                <c:lvl>
                  <c:pt idx="0">
                    <c:v>10.1</c:v>
                  </c:pt>
                  <c:pt idx="1">
                    <c:v>9.4</c:v>
                  </c:pt>
                  <c:pt idx="2">
                    <c:v>8.3</c:v>
                  </c:pt>
                  <c:pt idx="3">
                    <c:v>8.9</c:v>
                  </c:pt>
                </c:lvl>
                <c:lvl>
                  <c:pt idx="0">
                    <c:v>-</c:v>
                  </c:pt>
                  <c:pt idx="1">
                    <c:v>-</c:v>
                  </c:pt>
                  <c:pt idx="2">
                    <c:v>-</c:v>
                  </c:pt>
                  <c:pt idx="3">
                    <c:v>-</c:v>
                  </c:pt>
                </c:lvl>
                <c:lvl>
                  <c:pt idx="0">
                    <c:v>11.8</c:v>
                  </c:pt>
                  <c:pt idx="1">
                    <c:v>8.5</c:v>
                  </c:pt>
                  <c:pt idx="2">
                    <c:v>7.8</c:v>
                  </c:pt>
                  <c:pt idx="3">
                    <c:v>6.7</c:v>
                  </c:pt>
                </c:lvl>
                <c:lvl>
                  <c:pt idx="0">
                    <c:v>6.9</c:v>
                  </c:pt>
                  <c:pt idx="1">
                    <c:v>5.6</c:v>
                  </c:pt>
                  <c:pt idx="2">
                    <c:v>9.6</c:v>
                  </c:pt>
                  <c:pt idx="3">
                    <c:v>4.5</c:v>
                  </c:pt>
                </c:lvl>
                <c:lvl>
                  <c:pt idx="0">
                    <c:v>9.7</c:v>
                  </c:pt>
                  <c:pt idx="1">
                    <c:v>9.4</c:v>
                  </c:pt>
                  <c:pt idx="2">
                    <c:v>8.0</c:v>
                  </c:pt>
                  <c:pt idx="3">
                    <c:v>7.7</c:v>
                  </c:pt>
                </c:lvl>
                <c:lvl>
                  <c:pt idx="0">
                    <c:v>10.9</c:v>
                  </c:pt>
                  <c:pt idx="1">
                    <c:v>10.0</c:v>
                  </c:pt>
                  <c:pt idx="2">
                    <c:v>9.1</c:v>
                  </c:pt>
                  <c:pt idx="3">
                    <c:v>7.8</c:v>
                  </c:pt>
                </c:lvl>
                <c:lvl>
                  <c:pt idx="0">
                    <c:v>2017</c:v>
                  </c:pt>
                  <c:pt idx="1">
                    <c:v>2018</c:v>
                  </c:pt>
                  <c:pt idx="2">
                    <c:v>2019</c:v>
                  </c:pt>
                  <c:pt idx="3">
                    <c:v>2020</c:v>
                  </c:pt>
                </c:lvl>
              </c:multiLvlStrCache>
            </c:multiLvlStrRef>
          </c:xVal>
          <c:yVal>
            <c:numRef>
              <c:f>'6b'!$N$27:$Q$27</c:f>
              <c:numCache>
                <c:formatCode>#,##0.0</c:formatCode>
                <c:ptCount val="4"/>
                <c:pt idx="0">
                  <c:v>10</c:v>
                </c:pt>
                <c:pt idx="1">
                  <c:v>16.899999999999999</c:v>
                </c:pt>
                <c:pt idx="2">
                  <c:v>12.3</c:v>
                </c:pt>
                <c:pt idx="3">
                  <c:v>10.3</c:v>
                </c:pt>
              </c:numCache>
            </c:numRef>
          </c:yVal>
          <c:smooth val="0"/>
        </c:ser>
        <c:dLbls>
          <c:showLegendKey val="0"/>
          <c:showVal val="0"/>
          <c:showCatName val="0"/>
          <c:showSerName val="0"/>
          <c:showPercent val="0"/>
          <c:showBubbleSize val="0"/>
        </c:dLbls>
        <c:axId val="277652608"/>
        <c:axId val="277650816"/>
      </c:scatterChart>
      <c:valAx>
        <c:axId val="277652608"/>
        <c:scaling>
          <c:orientation val="minMax"/>
        </c:scaling>
        <c:delete val="0"/>
        <c:axPos val="b"/>
        <c:title>
          <c:layout/>
          <c:overlay val="0"/>
        </c:title>
        <c:majorTickMark val="none"/>
        <c:minorTickMark val="none"/>
        <c:tickLblPos val="nextTo"/>
        <c:crossAx val="277650816"/>
        <c:crosses val="autoZero"/>
        <c:crossBetween val="midCat"/>
      </c:valAx>
      <c:valAx>
        <c:axId val="277650816"/>
        <c:scaling>
          <c:orientation val="minMax"/>
        </c:scaling>
        <c:delete val="0"/>
        <c:axPos val="l"/>
        <c:majorGridlines/>
        <c:title>
          <c:layout/>
          <c:overlay val="0"/>
        </c:title>
        <c:numFmt formatCode="#,##0.0" sourceLinked="1"/>
        <c:majorTickMark val="none"/>
        <c:minorTickMark val="none"/>
        <c:tickLblPos val="nextTo"/>
        <c:crossAx val="27765260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Trends</a:t>
            </a:r>
            <a:r>
              <a:rPr lang="en-IN" baseline="0"/>
              <a:t> of never used</a:t>
            </a:r>
          </a:p>
        </c:rich>
      </c:tx>
      <c:layout/>
      <c:overlay val="0"/>
    </c:title>
    <c:autoTitleDeleted val="0"/>
    <c:plotArea>
      <c:layout/>
      <c:scatterChart>
        <c:scatterStyle val="lineMarker"/>
        <c:varyColors val="0"/>
        <c:ser>
          <c:idx val="0"/>
          <c:order val="0"/>
          <c:tx>
            <c:strRef>
              <c:f>'6b'!$K$25:$M$25</c:f>
              <c:strCache>
                <c:ptCount val="1"/>
                <c:pt idx="0">
                  <c:v>- - -</c:v>
                </c:pt>
              </c:strCache>
            </c:strRef>
          </c:tx>
          <c:spPr>
            <a:ln w="28575">
              <a:noFill/>
            </a:ln>
          </c:spPr>
          <c:xVal>
            <c:multiLvlStrRef>
              <c:f>'6b'!$N$3:$Q$24</c:f>
              <c:multiLvlStrCache>
                <c:ptCount val="4"/>
                <c:lvl>
                  <c:pt idx="0">
                    <c:v>11.7</c:v>
                  </c:pt>
                  <c:pt idx="1">
                    <c:v>8.5</c:v>
                  </c:pt>
                  <c:pt idx="2">
                    <c:v>7.6</c:v>
                  </c:pt>
                  <c:pt idx="3">
                    <c:v>7.3</c:v>
                  </c:pt>
                </c:lvl>
                <c:lvl>
                  <c:pt idx="0">
                    <c:v>-</c:v>
                  </c:pt>
                  <c:pt idx="1">
                    <c:v>-</c:v>
                  </c:pt>
                  <c:pt idx="2">
                    <c:v>-</c:v>
                  </c:pt>
                  <c:pt idx="3">
                    <c:v>-</c:v>
                  </c:pt>
                </c:lvl>
                <c:lvl>
                  <c:pt idx="0">
                    <c:v>9.5</c:v>
                  </c:pt>
                  <c:pt idx="1">
                    <c:v>13.3</c:v>
                  </c:pt>
                  <c:pt idx="2">
                    <c:v>1.8</c:v>
                  </c:pt>
                  <c:pt idx="3">
                    <c:v>6.2</c:v>
                  </c:pt>
                </c:lvl>
                <c:lvl>
                  <c:pt idx="0">
                    <c:v>11.6</c:v>
                  </c:pt>
                  <c:pt idx="1">
                    <c:v>5.0</c:v>
                  </c:pt>
                  <c:pt idx="2">
                    <c:v>7.1</c:v>
                  </c:pt>
                  <c:pt idx="3">
                    <c:v>3.7</c:v>
                  </c:pt>
                </c:lvl>
                <c:lvl>
                  <c:pt idx="0">
                    <c:v>6.6</c:v>
                  </c:pt>
                  <c:pt idx="1">
                    <c:v>6.9</c:v>
                  </c:pt>
                  <c:pt idx="2">
                    <c:v>9.0</c:v>
                  </c:pt>
                  <c:pt idx="3">
                    <c:v>5.1</c:v>
                  </c:pt>
                </c:lvl>
                <c:lvl>
                  <c:pt idx="0">
                    <c:v>11.5</c:v>
                  </c:pt>
                  <c:pt idx="1">
                    <c:v>7.7</c:v>
                  </c:pt>
                  <c:pt idx="2">
                    <c:v>5.1</c:v>
                  </c:pt>
                  <c:pt idx="3">
                    <c:v>9.4</c:v>
                  </c:pt>
                </c:lvl>
                <c:lvl>
                  <c:pt idx="0">
                    <c:v>8.7</c:v>
                  </c:pt>
                  <c:pt idx="1">
                    <c:v>8.8</c:v>
                  </c:pt>
                  <c:pt idx="2">
                    <c:v>7.3</c:v>
                  </c:pt>
                  <c:pt idx="3">
                    <c:v>6.9</c:v>
                  </c:pt>
                </c:lvl>
                <c:lvl>
                  <c:pt idx="0">
                    <c:v>-</c:v>
                  </c:pt>
                  <c:pt idx="1">
                    <c:v>-</c:v>
                  </c:pt>
                  <c:pt idx="2">
                    <c:v>-</c:v>
                  </c:pt>
                  <c:pt idx="3">
                    <c:v>-</c:v>
                  </c:pt>
                </c:lvl>
                <c:lvl>
                  <c:pt idx="0">
                    <c:v>10.1</c:v>
                  </c:pt>
                  <c:pt idx="1">
                    <c:v>7.6</c:v>
                  </c:pt>
                  <c:pt idx="2">
                    <c:v>6.6</c:v>
                  </c:pt>
                  <c:pt idx="3">
                    <c:v>22.2</c:v>
                  </c:pt>
                </c:lvl>
                <c:lvl>
                  <c:pt idx="0">
                    <c:v>13.8</c:v>
                  </c:pt>
                  <c:pt idx="1">
                    <c:v>12.0</c:v>
                  </c:pt>
                  <c:pt idx="2">
                    <c:v>7.5</c:v>
                  </c:pt>
                  <c:pt idx="3">
                    <c:v>11.2</c:v>
                  </c:pt>
                </c:lvl>
                <c:lvl>
                  <c:pt idx="0">
                    <c:v>10.2</c:v>
                  </c:pt>
                  <c:pt idx="1">
                    <c:v>9.3</c:v>
                  </c:pt>
                  <c:pt idx="2">
                    <c:v>10.9</c:v>
                  </c:pt>
                  <c:pt idx="3">
                    <c:v>10.3</c:v>
                  </c:pt>
                </c:lvl>
                <c:lvl>
                  <c:pt idx="0">
                    <c:v>11.4</c:v>
                  </c:pt>
                  <c:pt idx="1">
                    <c:v>9.0</c:v>
                  </c:pt>
                  <c:pt idx="2">
                    <c:v>9.4</c:v>
                  </c:pt>
                  <c:pt idx="3">
                    <c:v>6.4</c:v>
                  </c:pt>
                </c:lvl>
                <c:lvl>
                  <c:pt idx="0">
                    <c:v>10.1</c:v>
                  </c:pt>
                  <c:pt idx="1">
                    <c:v>9.4</c:v>
                  </c:pt>
                  <c:pt idx="2">
                    <c:v>8.3</c:v>
                  </c:pt>
                  <c:pt idx="3">
                    <c:v>8.9</c:v>
                  </c:pt>
                </c:lvl>
                <c:lvl>
                  <c:pt idx="0">
                    <c:v>-</c:v>
                  </c:pt>
                  <c:pt idx="1">
                    <c:v>-</c:v>
                  </c:pt>
                  <c:pt idx="2">
                    <c:v>-</c:v>
                  </c:pt>
                  <c:pt idx="3">
                    <c:v>-</c:v>
                  </c:pt>
                </c:lvl>
                <c:lvl>
                  <c:pt idx="0">
                    <c:v>11.8</c:v>
                  </c:pt>
                  <c:pt idx="1">
                    <c:v>8.5</c:v>
                  </c:pt>
                  <c:pt idx="2">
                    <c:v>7.8</c:v>
                  </c:pt>
                  <c:pt idx="3">
                    <c:v>6.7</c:v>
                  </c:pt>
                </c:lvl>
                <c:lvl>
                  <c:pt idx="0">
                    <c:v>6.9</c:v>
                  </c:pt>
                  <c:pt idx="1">
                    <c:v>5.6</c:v>
                  </c:pt>
                  <c:pt idx="2">
                    <c:v>9.6</c:v>
                  </c:pt>
                  <c:pt idx="3">
                    <c:v>4.5</c:v>
                  </c:pt>
                </c:lvl>
                <c:lvl>
                  <c:pt idx="0">
                    <c:v>9.7</c:v>
                  </c:pt>
                  <c:pt idx="1">
                    <c:v>9.4</c:v>
                  </c:pt>
                  <c:pt idx="2">
                    <c:v>8.0</c:v>
                  </c:pt>
                  <c:pt idx="3">
                    <c:v>7.7</c:v>
                  </c:pt>
                </c:lvl>
                <c:lvl>
                  <c:pt idx="0">
                    <c:v>10.9</c:v>
                  </c:pt>
                  <c:pt idx="1">
                    <c:v>10.0</c:v>
                  </c:pt>
                  <c:pt idx="2">
                    <c:v>9.1</c:v>
                  </c:pt>
                  <c:pt idx="3">
                    <c:v>7.8</c:v>
                  </c:pt>
                </c:lvl>
                <c:lvl>
                  <c:pt idx="0">
                    <c:v>2017</c:v>
                  </c:pt>
                  <c:pt idx="1">
                    <c:v>2018</c:v>
                  </c:pt>
                  <c:pt idx="2">
                    <c:v>2019</c:v>
                  </c:pt>
                  <c:pt idx="3">
                    <c:v>2020</c:v>
                  </c:pt>
                </c:lvl>
              </c:multiLvlStrCache>
            </c:multiLvlStrRef>
          </c:xVal>
          <c:yVal>
            <c:numRef>
              <c:f>'6b'!$N$25:$Q$25</c:f>
              <c:numCache>
                <c:formatCode>#,##0.0</c:formatCode>
                <c:ptCount val="4"/>
                <c:pt idx="0">
                  <c:v>5</c:v>
                </c:pt>
                <c:pt idx="1">
                  <c:v>13.7</c:v>
                </c:pt>
                <c:pt idx="2">
                  <c:v>8.1</c:v>
                </c:pt>
                <c:pt idx="3">
                  <c:v>5.5</c:v>
                </c:pt>
              </c:numCache>
            </c:numRef>
          </c:yVal>
          <c:smooth val="0"/>
        </c:ser>
        <c:ser>
          <c:idx val="1"/>
          <c:order val="1"/>
          <c:tx>
            <c:strRef>
              <c:f>'6b'!$K$26:$M$26</c:f>
              <c:strCache>
                <c:ptCount val="1"/>
                <c:pt idx="0">
                  <c:v>- - -</c:v>
                </c:pt>
              </c:strCache>
            </c:strRef>
          </c:tx>
          <c:spPr>
            <a:ln w="28575">
              <a:noFill/>
            </a:ln>
          </c:spPr>
          <c:trendline>
            <c:trendlineType val="poly"/>
            <c:order val="2"/>
            <c:dispRSqr val="0"/>
            <c:dispEq val="0"/>
          </c:trendline>
          <c:xVal>
            <c:multiLvlStrRef>
              <c:f>'6b'!$N$3:$Q$24</c:f>
              <c:multiLvlStrCache>
                <c:ptCount val="4"/>
                <c:lvl>
                  <c:pt idx="0">
                    <c:v>11.7</c:v>
                  </c:pt>
                  <c:pt idx="1">
                    <c:v>8.5</c:v>
                  </c:pt>
                  <c:pt idx="2">
                    <c:v>7.6</c:v>
                  </c:pt>
                  <c:pt idx="3">
                    <c:v>7.3</c:v>
                  </c:pt>
                </c:lvl>
                <c:lvl>
                  <c:pt idx="0">
                    <c:v>-</c:v>
                  </c:pt>
                  <c:pt idx="1">
                    <c:v>-</c:v>
                  </c:pt>
                  <c:pt idx="2">
                    <c:v>-</c:v>
                  </c:pt>
                  <c:pt idx="3">
                    <c:v>-</c:v>
                  </c:pt>
                </c:lvl>
                <c:lvl>
                  <c:pt idx="0">
                    <c:v>9.5</c:v>
                  </c:pt>
                  <c:pt idx="1">
                    <c:v>13.3</c:v>
                  </c:pt>
                  <c:pt idx="2">
                    <c:v>1.8</c:v>
                  </c:pt>
                  <c:pt idx="3">
                    <c:v>6.2</c:v>
                  </c:pt>
                </c:lvl>
                <c:lvl>
                  <c:pt idx="0">
                    <c:v>11.6</c:v>
                  </c:pt>
                  <c:pt idx="1">
                    <c:v>5.0</c:v>
                  </c:pt>
                  <c:pt idx="2">
                    <c:v>7.1</c:v>
                  </c:pt>
                  <c:pt idx="3">
                    <c:v>3.7</c:v>
                  </c:pt>
                </c:lvl>
                <c:lvl>
                  <c:pt idx="0">
                    <c:v>6.6</c:v>
                  </c:pt>
                  <c:pt idx="1">
                    <c:v>6.9</c:v>
                  </c:pt>
                  <c:pt idx="2">
                    <c:v>9.0</c:v>
                  </c:pt>
                  <c:pt idx="3">
                    <c:v>5.1</c:v>
                  </c:pt>
                </c:lvl>
                <c:lvl>
                  <c:pt idx="0">
                    <c:v>11.5</c:v>
                  </c:pt>
                  <c:pt idx="1">
                    <c:v>7.7</c:v>
                  </c:pt>
                  <c:pt idx="2">
                    <c:v>5.1</c:v>
                  </c:pt>
                  <c:pt idx="3">
                    <c:v>9.4</c:v>
                  </c:pt>
                </c:lvl>
                <c:lvl>
                  <c:pt idx="0">
                    <c:v>8.7</c:v>
                  </c:pt>
                  <c:pt idx="1">
                    <c:v>8.8</c:v>
                  </c:pt>
                  <c:pt idx="2">
                    <c:v>7.3</c:v>
                  </c:pt>
                  <c:pt idx="3">
                    <c:v>6.9</c:v>
                  </c:pt>
                </c:lvl>
                <c:lvl>
                  <c:pt idx="0">
                    <c:v>-</c:v>
                  </c:pt>
                  <c:pt idx="1">
                    <c:v>-</c:v>
                  </c:pt>
                  <c:pt idx="2">
                    <c:v>-</c:v>
                  </c:pt>
                  <c:pt idx="3">
                    <c:v>-</c:v>
                  </c:pt>
                </c:lvl>
                <c:lvl>
                  <c:pt idx="0">
                    <c:v>10.1</c:v>
                  </c:pt>
                  <c:pt idx="1">
                    <c:v>7.6</c:v>
                  </c:pt>
                  <c:pt idx="2">
                    <c:v>6.6</c:v>
                  </c:pt>
                  <c:pt idx="3">
                    <c:v>22.2</c:v>
                  </c:pt>
                </c:lvl>
                <c:lvl>
                  <c:pt idx="0">
                    <c:v>13.8</c:v>
                  </c:pt>
                  <c:pt idx="1">
                    <c:v>12.0</c:v>
                  </c:pt>
                  <c:pt idx="2">
                    <c:v>7.5</c:v>
                  </c:pt>
                  <c:pt idx="3">
                    <c:v>11.2</c:v>
                  </c:pt>
                </c:lvl>
                <c:lvl>
                  <c:pt idx="0">
                    <c:v>10.2</c:v>
                  </c:pt>
                  <c:pt idx="1">
                    <c:v>9.3</c:v>
                  </c:pt>
                  <c:pt idx="2">
                    <c:v>10.9</c:v>
                  </c:pt>
                  <c:pt idx="3">
                    <c:v>10.3</c:v>
                  </c:pt>
                </c:lvl>
                <c:lvl>
                  <c:pt idx="0">
                    <c:v>11.4</c:v>
                  </c:pt>
                  <c:pt idx="1">
                    <c:v>9.0</c:v>
                  </c:pt>
                  <c:pt idx="2">
                    <c:v>9.4</c:v>
                  </c:pt>
                  <c:pt idx="3">
                    <c:v>6.4</c:v>
                  </c:pt>
                </c:lvl>
                <c:lvl>
                  <c:pt idx="0">
                    <c:v>10.1</c:v>
                  </c:pt>
                  <c:pt idx="1">
                    <c:v>9.4</c:v>
                  </c:pt>
                  <c:pt idx="2">
                    <c:v>8.3</c:v>
                  </c:pt>
                  <c:pt idx="3">
                    <c:v>8.9</c:v>
                  </c:pt>
                </c:lvl>
                <c:lvl>
                  <c:pt idx="0">
                    <c:v>-</c:v>
                  </c:pt>
                  <c:pt idx="1">
                    <c:v>-</c:v>
                  </c:pt>
                  <c:pt idx="2">
                    <c:v>-</c:v>
                  </c:pt>
                  <c:pt idx="3">
                    <c:v>-</c:v>
                  </c:pt>
                </c:lvl>
                <c:lvl>
                  <c:pt idx="0">
                    <c:v>11.8</c:v>
                  </c:pt>
                  <c:pt idx="1">
                    <c:v>8.5</c:v>
                  </c:pt>
                  <c:pt idx="2">
                    <c:v>7.8</c:v>
                  </c:pt>
                  <c:pt idx="3">
                    <c:v>6.7</c:v>
                  </c:pt>
                </c:lvl>
                <c:lvl>
                  <c:pt idx="0">
                    <c:v>6.9</c:v>
                  </c:pt>
                  <c:pt idx="1">
                    <c:v>5.6</c:v>
                  </c:pt>
                  <c:pt idx="2">
                    <c:v>9.6</c:v>
                  </c:pt>
                  <c:pt idx="3">
                    <c:v>4.5</c:v>
                  </c:pt>
                </c:lvl>
                <c:lvl>
                  <c:pt idx="0">
                    <c:v>9.7</c:v>
                  </c:pt>
                  <c:pt idx="1">
                    <c:v>9.4</c:v>
                  </c:pt>
                  <c:pt idx="2">
                    <c:v>8.0</c:v>
                  </c:pt>
                  <c:pt idx="3">
                    <c:v>7.7</c:v>
                  </c:pt>
                </c:lvl>
                <c:lvl>
                  <c:pt idx="0">
                    <c:v>10.9</c:v>
                  </c:pt>
                  <c:pt idx="1">
                    <c:v>10.0</c:v>
                  </c:pt>
                  <c:pt idx="2">
                    <c:v>9.1</c:v>
                  </c:pt>
                  <c:pt idx="3">
                    <c:v>7.8</c:v>
                  </c:pt>
                </c:lvl>
                <c:lvl>
                  <c:pt idx="0">
                    <c:v>2017</c:v>
                  </c:pt>
                  <c:pt idx="1">
                    <c:v>2018</c:v>
                  </c:pt>
                  <c:pt idx="2">
                    <c:v>2019</c:v>
                  </c:pt>
                  <c:pt idx="3">
                    <c:v>2020</c:v>
                  </c:pt>
                </c:lvl>
              </c:multiLvlStrCache>
            </c:multiLvlStrRef>
          </c:xVal>
          <c:yVal>
            <c:numRef>
              <c:f>'6b'!$N$26:$Q$26</c:f>
              <c:numCache>
                <c:formatCode>#,##0.0</c:formatCode>
                <c:ptCount val="4"/>
                <c:pt idx="0">
                  <c:v>4.5</c:v>
                </c:pt>
                <c:pt idx="1">
                  <c:v>6.5</c:v>
                </c:pt>
                <c:pt idx="2">
                  <c:v>5.5</c:v>
                </c:pt>
                <c:pt idx="3">
                  <c:v>2.2000000000000002</c:v>
                </c:pt>
              </c:numCache>
            </c:numRef>
          </c:yVal>
          <c:smooth val="0"/>
        </c:ser>
        <c:ser>
          <c:idx val="2"/>
          <c:order val="2"/>
          <c:tx>
            <c:strRef>
              <c:f>'6b'!$K$27:$M$27</c:f>
              <c:strCache>
                <c:ptCount val="1"/>
                <c:pt idx="0">
                  <c:v>- - -</c:v>
                </c:pt>
              </c:strCache>
            </c:strRef>
          </c:tx>
          <c:spPr>
            <a:ln w="28575">
              <a:noFill/>
            </a:ln>
          </c:spPr>
          <c:xVal>
            <c:multiLvlStrRef>
              <c:f>'6b'!$N$3:$Q$24</c:f>
              <c:multiLvlStrCache>
                <c:ptCount val="4"/>
                <c:lvl>
                  <c:pt idx="0">
                    <c:v>11.7</c:v>
                  </c:pt>
                  <c:pt idx="1">
                    <c:v>8.5</c:v>
                  </c:pt>
                  <c:pt idx="2">
                    <c:v>7.6</c:v>
                  </c:pt>
                  <c:pt idx="3">
                    <c:v>7.3</c:v>
                  </c:pt>
                </c:lvl>
                <c:lvl>
                  <c:pt idx="0">
                    <c:v>-</c:v>
                  </c:pt>
                  <c:pt idx="1">
                    <c:v>-</c:v>
                  </c:pt>
                  <c:pt idx="2">
                    <c:v>-</c:v>
                  </c:pt>
                  <c:pt idx="3">
                    <c:v>-</c:v>
                  </c:pt>
                </c:lvl>
                <c:lvl>
                  <c:pt idx="0">
                    <c:v>9.5</c:v>
                  </c:pt>
                  <c:pt idx="1">
                    <c:v>13.3</c:v>
                  </c:pt>
                  <c:pt idx="2">
                    <c:v>1.8</c:v>
                  </c:pt>
                  <c:pt idx="3">
                    <c:v>6.2</c:v>
                  </c:pt>
                </c:lvl>
                <c:lvl>
                  <c:pt idx="0">
                    <c:v>11.6</c:v>
                  </c:pt>
                  <c:pt idx="1">
                    <c:v>5.0</c:v>
                  </c:pt>
                  <c:pt idx="2">
                    <c:v>7.1</c:v>
                  </c:pt>
                  <c:pt idx="3">
                    <c:v>3.7</c:v>
                  </c:pt>
                </c:lvl>
                <c:lvl>
                  <c:pt idx="0">
                    <c:v>6.6</c:v>
                  </c:pt>
                  <c:pt idx="1">
                    <c:v>6.9</c:v>
                  </c:pt>
                  <c:pt idx="2">
                    <c:v>9.0</c:v>
                  </c:pt>
                  <c:pt idx="3">
                    <c:v>5.1</c:v>
                  </c:pt>
                </c:lvl>
                <c:lvl>
                  <c:pt idx="0">
                    <c:v>11.5</c:v>
                  </c:pt>
                  <c:pt idx="1">
                    <c:v>7.7</c:v>
                  </c:pt>
                  <c:pt idx="2">
                    <c:v>5.1</c:v>
                  </c:pt>
                  <c:pt idx="3">
                    <c:v>9.4</c:v>
                  </c:pt>
                </c:lvl>
                <c:lvl>
                  <c:pt idx="0">
                    <c:v>8.7</c:v>
                  </c:pt>
                  <c:pt idx="1">
                    <c:v>8.8</c:v>
                  </c:pt>
                  <c:pt idx="2">
                    <c:v>7.3</c:v>
                  </c:pt>
                  <c:pt idx="3">
                    <c:v>6.9</c:v>
                  </c:pt>
                </c:lvl>
                <c:lvl>
                  <c:pt idx="0">
                    <c:v>-</c:v>
                  </c:pt>
                  <c:pt idx="1">
                    <c:v>-</c:v>
                  </c:pt>
                  <c:pt idx="2">
                    <c:v>-</c:v>
                  </c:pt>
                  <c:pt idx="3">
                    <c:v>-</c:v>
                  </c:pt>
                </c:lvl>
                <c:lvl>
                  <c:pt idx="0">
                    <c:v>10.1</c:v>
                  </c:pt>
                  <c:pt idx="1">
                    <c:v>7.6</c:v>
                  </c:pt>
                  <c:pt idx="2">
                    <c:v>6.6</c:v>
                  </c:pt>
                  <c:pt idx="3">
                    <c:v>22.2</c:v>
                  </c:pt>
                </c:lvl>
                <c:lvl>
                  <c:pt idx="0">
                    <c:v>13.8</c:v>
                  </c:pt>
                  <c:pt idx="1">
                    <c:v>12.0</c:v>
                  </c:pt>
                  <c:pt idx="2">
                    <c:v>7.5</c:v>
                  </c:pt>
                  <c:pt idx="3">
                    <c:v>11.2</c:v>
                  </c:pt>
                </c:lvl>
                <c:lvl>
                  <c:pt idx="0">
                    <c:v>10.2</c:v>
                  </c:pt>
                  <c:pt idx="1">
                    <c:v>9.3</c:v>
                  </c:pt>
                  <c:pt idx="2">
                    <c:v>10.9</c:v>
                  </c:pt>
                  <c:pt idx="3">
                    <c:v>10.3</c:v>
                  </c:pt>
                </c:lvl>
                <c:lvl>
                  <c:pt idx="0">
                    <c:v>11.4</c:v>
                  </c:pt>
                  <c:pt idx="1">
                    <c:v>9.0</c:v>
                  </c:pt>
                  <c:pt idx="2">
                    <c:v>9.4</c:v>
                  </c:pt>
                  <c:pt idx="3">
                    <c:v>6.4</c:v>
                  </c:pt>
                </c:lvl>
                <c:lvl>
                  <c:pt idx="0">
                    <c:v>10.1</c:v>
                  </c:pt>
                  <c:pt idx="1">
                    <c:v>9.4</c:v>
                  </c:pt>
                  <c:pt idx="2">
                    <c:v>8.3</c:v>
                  </c:pt>
                  <c:pt idx="3">
                    <c:v>8.9</c:v>
                  </c:pt>
                </c:lvl>
                <c:lvl>
                  <c:pt idx="0">
                    <c:v>-</c:v>
                  </c:pt>
                  <c:pt idx="1">
                    <c:v>-</c:v>
                  </c:pt>
                  <c:pt idx="2">
                    <c:v>-</c:v>
                  </c:pt>
                  <c:pt idx="3">
                    <c:v>-</c:v>
                  </c:pt>
                </c:lvl>
                <c:lvl>
                  <c:pt idx="0">
                    <c:v>11.8</c:v>
                  </c:pt>
                  <c:pt idx="1">
                    <c:v>8.5</c:v>
                  </c:pt>
                  <c:pt idx="2">
                    <c:v>7.8</c:v>
                  </c:pt>
                  <c:pt idx="3">
                    <c:v>6.7</c:v>
                  </c:pt>
                </c:lvl>
                <c:lvl>
                  <c:pt idx="0">
                    <c:v>6.9</c:v>
                  </c:pt>
                  <c:pt idx="1">
                    <c:v>5.6</c:v>
                  </c:pt>
                  <c:pt idx="2">
                    <c:v>9.6</c:v>
                  </c:pt>
                  <c:pt idx="3">
                    <c:v>4.5</c:v>
                  </c:pt>
                </c:lvl>
                <c:lvl>
                  <c:pt idx="0">
                    <c:v>9.7</c:v>
                  </c:pt>
                  <c:pt idx="1">
                    <c:v>9.4</c:v>
                  </c:pt>
                  <c:pt idx="2">
                    <c:v>8.0</c:v>
                  </c:pt>
                  <c:pt idx="3">
                    <c:v>7.7</c:v>
                  </c:pt>
                </c:lvl>
                <c:lvl>
                  <c:pt idx="0">
                    <c:v>10.9</c:v>
                  </c:pt>
                  <c:pt idx="1">
                    <c:v>10.0</c:v>
                  </c:pt>
                  <c:pt idx="2">
                    <c:v>9.1</c:v>
                  </c:pt>
                  <c:pt idx="3">
                    <c:v>7.8</c:v>
                  </c:pt>
                </c:lvl>
                <c:lvl>
                  <c:pt idx="0">
                    <c:v>2017</c:v>
                  </c:pt>
                  <c:pt idx="1">
                    <c:v>2018</c:v>
                  </c:pt>
                  <c:pt idx="2">
                    <c:v>2019</c:v>
                  </c:pt>
                  <c:pt idx="3">
                    <c:v>2020</c:v>
                  </c:pt>
                </c:lvl>
              </c:multiLvlStrCache>
            </c:multiLvlStrRef>
          </c:xVal>
          <c:yVal>
            <c:numRef>
              <c:f>'6b'!$N$27:$Q$27</c:f>
              <c:numCache>
                <c:formatCode>#,##0.0</c:formatCode>
                <c:ptCount val="4"/>
                <c:pt idx="0">
                  <c:v>10</c:v>
                </c:pt>
                <c:pt idx="1">
                  <c:v>16.899999999999999</c:v>
                </c:pt>
                <c:pt idx="2">
                  <c:v>12.3</c:v>
                </c:pt>
                <c:pt idx="3">
                  <c:v>10.3</c:v>
                </c:pt>
              </c:numCache>
            </c:numRef>
          </c:yVal>
          <c:smooth val="0"/>
        </c:ser>
        <c:dLbls>
          <c:showLegendKey val="0"/>
          <c:showVal val="0"/>
          <c:showCatName val="0"/>
          <c:showSerName val="0"/>
          <c:showPercent val="0"/>
          <c:showBubbleSize val="0"/>
        </c:dLbls>
        <c:axId val="280136320"/>
        <c:axId val="280134784"/>
      </c:scatterChart>
      <c:valAx>
        <c:axId val="280136320"/>
        <c:scaling>
          <c:orientation val="minMax"/>
        </c:scaling>
        <c:delete val="0"/>
        <c:axPos val="b"/>
        <c:title>
          <c:layout/>
          <c:overlay val="0"/>
        </c:title>
        <c:majorTickMark val="none"/>
        <c:minorTickMark val="none"/>
        <c:tickLblPos val="nextTo"/>
        <c:crossAx val="280134784"/>
        <c:crosses val="autoZero"/>
        <c:crossBetween val="midCat"/>
      </c:valAx>
      <c:valAx>
        <c:axId val="280134784"/>
        <c:scaling>
          <c:orientation val="minMax"/>
        </c:scaling>
        <c:delete val="0"/>
        <c:axPos val="l"/>
        <c:majorGridlines/>
        <c:title>
          <c:layout/>
          <c:overlay val="0"/>
        </c:title>
        <c:numFmt formatCode="#,##0.0" sourceLinked="1"/>
        <c:majorTickMark val="none"/>
        <c:minorTickMark val="none"/>
        <c:tickLblPos val="nextTo"/>
        <c:crossAx val="280136320"/>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a:pPr>
            <a:r>
              <a:rPr lang="en-IN"/>
              <a:t>Trends of internent uses on last 3 months</a:t>
            </a:r>
          </a:p>
        </c:rich>
      </c:tx>
      <c:layout>
        <c:manualLayout>
          <c:xMode val="edge"/>
          <c:yMode val="edge"/>
          <c:x val="0.14798600174978127"/>
          <c:y val="4.6296296296296294E-2"/>
        </c:manualLayout>
      </c:layout>
      <c:overlay val="0"/>
    </c:title>
    <c:autoTitleDeleted val="0"/>
    <c:plotArea>
      <c:layout/>
      <c:scatterChart>
        <c:scatterStyle val="lineMarker"/>
        <c:varyColors val="0"/>
        <c:ser>
          <c:idx val="0"/>
          <c:order val="0"/>
          <c:spPr>
            <a:ln w="28575">
              <a:noFill/>
            </a:ln>
          </c:spPr>
          <c:yVal>
            <c:numRef>
              <c:f>'7a'!$C$3:$C$13</c:f>
              <c:numCache>
                <c:formatCode>General</c:formatCode>
                <c:ptCount val="11"/>
                <c:pt idx="0">
                  <c:v>0</c:v>
                </c:pt>
                <c:pt idx="1">
                  <c:v>2011</c:v>
                </c:pt>
                <c:pt idx="3" formatCode="#,##0">
                  <c:v>23147</c:v>
                </c:pt>
                <c:pt idx="4" formatCode="#,##0">
                  <c:v>3493</c:v>
                </c:pt>
                <c:pt idx="5" formatCode="#,##0">
                  <c:v>118</c:v>
                </c:pt>
                <c:pt idx="6" formatCode="#,##0">
                  <c:v>84</c:v>
                </c:pt>
                <c:pt idx="7" formatCode="#,##0">
                  <c:v>2217</c:v>
                </c:pt>
                <c:pt idx="8" formatCode="#,##0">
                  <c:v>2470</c:v>
                </c:pt>
                <c:pt idx="9" formatCode="#,##0">
                  <c:v>4084</c:v>
                </c:pt>
                <c:pt idx="10" formatCode="#,##0">
                  <c:v>4070</c:v>
                </c:pt>
              </c:numCache>
            </c:numRef>
          </c:yVal>
          <c:smooth val="0"/>
        </c:ser>
        <c:ser>
          <c:idx val="1"/>
          <c:order val="1"/>
          <c:spPr>
            <a:ln w="28575">
              <a:noFill/>
            </a:ln>
          </c:spPr>
          <c:yVal>
            <c:numRef>
              <c:f>'7a'!$D$3:$D$13</c:f>
              <c:numCache>
                <c:formatCode>General</c:formatCode>
                <c:ptCount val="11"/>
                <c:pt idx="1">
                  <c:v>2012</c:v>
                </c:pt>
                <c:pt idx="3" formatCode="#,##0">
                  <c:v>23390</c:v>
                </c:pt>
                <c:pt idx="4" formatCode="#,##0">
                  <c:v>3788</c:v>
                </c:pt>
                <c:pt idx="5" formatCode="#,##0">
                  <c:v>87</c:v>
                </c:pt>
                <c:pt idx="6" formatCode="#,##0">
                  <c:v>82</c:v>
                </c:pt>
                <c:pt idx="7" formatCode="#,##0">
                  <c:v>2363</c:v>
                </c:pt>
                <c:pt idx="8" formatCode="#,##0">
                  <c:v>2426</c:v>
                </c:pt>
                <c:pt idx="9" formatCode="#,##0">
                  <c:v>4493</c:v>
                </c:pt>
                <c:pt idx="10" formatCode="#,##0">
                  <c:v>4134</c:v>
                </c:pt>
              </c:numCache>
            </c:numRef>
          </c:yVal>
          <c:smooth val="0"/>
        </c:ser>
        <c:ser>
          <c:idx val="2"/>
          <c:order val="2"/>
          <c:spPr>
            <a:ln w="28575">
              <a:noFill/>
            </a:ln>
          </c:spPr>
          <c:yVal>
            <c:numRef>
              <c:f>'7a'!$E$3:$E$13</c:f>
              <c:numCache>
                <c:formatCode>General</c:formatCode>
                <c:ptCount val="11"/>
                <c:pt idx="1">
                  <c:v>2013</c:v>
                </c:pt>
                <c:pt idx="3" formatCode="#,##0">
                  <c:v>24056</c:v>
                </c:pt>
                <c:pt idx="4" formatCode="#,##0">
                  <c:v>3865</c:v>
                </c:pt>
                <c:pt idx="5" formatCode="#,##0">
                  <c:v>144</c:v>
                </c:pt>
                <c:pt idx="6" formatCode="#,##0">
                  <c:v>84</c:v>
                </c:pt>
                <c:pt idx="7" formatCode="#,##0">
                  <c:v>2318</c:v>
                </c:pt>
                <c:pt idx="8" formatCode="#,##0">
                  <c:v>2422</c:v>
                </c:pt>
                <c:pt idx="9" formatCode="#,##0">
                  <c:v>5047</c:v>
                </c:pt>
                <c:pt idx="10" formatCode="#,##0">
                  <c:v>4307</c:v>
                </c:pt>
              </c:numCache>
            </c:numRef>
          </c:yVal>
          <c:smooth val="0"/>
        </c:ser>
        <c:ser>
          <c:idx val="3"/>
          <c:order val="3"/>
          <c:spPr>
            <a:ln w="28575">
              <a:noFill/>
            </a:ln>
          </c:spPr>
          <c:yVal>
            <c:numRef>
              <c:f>'7a'!$F$3:$F$13</c:f>
              <c:numCache>
                <c:formatCode>General</c:formatCode>
                <c:ptCount val="11"/>
                <c:pt idx="1">
                  <c:v>2014</c:v>
                </c:pt>
                <c:pt idx="3" formatCode="#,##0">
                  <c:v>24599</c:v>
                </c:pt>
                <c:pt idx="4" formatCode="#,##0">
                  <c:v>4266</c:v>
                </c:pt>
                <c:pt idx="5" formatCode="#,##0">
                  <c:v>116</c:v>
                </c:pt>
                <c:pt idx="6" formatCode="#,##0">
                  <c:v>107</c:v>
                </c:pt>
                <c:pt idx="7" formatCode="#,##0">
                  <c:v>2061</c:v>
                </c:pt>
                <c:pt idx="8" formatCode="#,##0">
                  <c:v>2428</c:v>
                </c:pt>
                <c:pt idx="9" formatCode="#,##0">
                  <c:v>5497</c:v>
                </c:pt>
                <c:pt idx="10" formatCode="#,##0">
                  <c:v>4383</c:v>
                </c:pt>
              </c:numCache>
            </c:numRef>
          </c:yVal>
          <c:smooth val="0"/>
        </c:ser>
        <c:ser>
          <c:idx val="4"/>
          <c:order val="4"/>
          <c:spPr>
            <a:ln w="28575">
              <a:noFill/>
            </a:ln>
          </c:spPr>
          <c:yVal>
            <c:numRef>
              <c:f>'7a'!$G$3:$G$13</c:f>
              <c:numCache>
                <c:formatCode>General</c:formatCode>
                <c:ptCount val="11"/>
                <c:pt idx="1">
                  <c:v>2015</c:v>
                </c:pt>
                <c:pt idx="3" formatCode="#,##0">
                  <c:v>25463</c:v>
                </c:pt>
                <c:pt idx="4" formatCode="#,##0">
                  <c:v>4288</c:v>
                </c:pt>
                <c:pt idx="5" formatCode="#,##0">
                  <c:v>94</c:v>
                </c:pt>
                <c:pt idx="6" formatCode="#,##0">
                  <c:v>107</c:v>
                </c:pt>
                <c:pt idx="7" formatCode="#,##0">
                  <c:v>1719</c:v>
                </c:pt>
                <c:pt idx="8" formatCode="#,##0">
                  <c:v>2460</c:v>
                </c:pt>
                <c:pt idx="9" formatCode="#,##0">
                  <c:v>5885</c:v>
                </c:pt>
                <c:pt idx="10" formatCode="#,##0">
                  <c:v>4658</c:v>
                </c:pt>
              </c:numCache>
            </c:numRef>
          </c:yVal>
          <c:smooth val="0"/>
        </c:ser>
        <c:ser>
          <c:idx val="5"/>
          <c:order val="5"/>
          <c:spPr>
            <a:ln w="28575">
              <a:noFill/>
            </a:ln>
          </c:spPr>
          <c:yVal>
            <c:numRef>
              <c:f>'7a'!$H$3:$H$13</c:f>
              <c:numCache>
                <c:formatCode>General</c:formatCode>
                <c:ptCount val="11"/>
                <c:pt idx="1">
                  <c:v>2016</c:v>
                </c:pt>
                <c:pt idx="3" formatCode="#,##0">
                  <c:v>25971</c:v>
                </c:pt>
                <c:pt idx="4" formatCode="#,##0">
                  <c:v>4510</c:v>
                </c:pt>
                <c:pt idx="5" formatCode="#,##0">
                  <c:v>86</c:v>
                </c:pt>
                <c:pt idx="6" formatCode="#,##0">
                  <c:v>90</c:v>
                </c:pt>
                <c:pt idx="7" formatCode="#,##0">
                  <c:v>1610</c:v>
                </c:pt>
                <c:pt idx="8" formatCode="#,##0">
                  <c:v>2391</c:v>
                </c:pt>
                <c:pt idx="9" formatCode="#,##0">
                  <c:v>6404</c:v>
                </c:pt>
                <c:pt idx="10" formatCode="#,##0">
                  <c:v>4855</c:v>
                </c:pt>
              </c:numCache>
            </c:numRef>
          </c:yVal>
          <c:smooth val="0"/>
        </c:ser>
        <c:ser>
          <c:idx val="6"/>
          <c:order val="6"/>
          <c:spPr>
            <a:ln w="28575">
              <a:noFill/>
            </a:ln>
          </c:spPr>
          <c:yVal>
            <c:numRef>
              <c:f>'7a'!$I$3:$I$13</c:f>
              <c:numCache>
                <c:formatCode>General</c:formatCode>
                <c:ptCount val="11"/>
                <c:pt idx="1">
                  <c:v>2017</c:v>
                </c:pt>
                <c:pt idx="3" formatCode="#,##0">
                  <c:v>26346</c:v>
                </c:pt>
                <c:pt idx="4" formatCode="#,##0">
                  <c:v>4621</c:v>
                </c:pt>
                <c:pt idx="5" formatCode="#,##0">
                  <c:v>92</c:v>
                </c:pt>
                <c:pt idx="6" formatCode="#,##0">
                  <c:v>105</c:v>
                </c:pt>
                <c:pt idx="7" formatCode="#,##0">
                  <c:v>1479</c:v>
                </c:pt>
                <c:pt idx="8" formatCode="#,##0">
                  <c:v>2443</c:v>
                </c:pt>
                <c:pt idx="9" formatCode="#,##0">
                  <c:v>6812</c:v>
                </c:pt>
                <c:pt idx="10" formatCode="#,##0">
                  <c:v>4844</c:v>
                </c:pt>
              </c:numCache>
            </c:numRef>
          </c:yVal>
          <c:smooth val="0"/>
        </c:ser>
        <c:ser>
          <c:idx val="7"/>
          <c:order val="7"/>
          <c:spPr>
            <a:ln w="28575">
              <a:noFill/>
            </a:ln>
          </c:spPr>
          <c:yVal>
            <c:numRef>
              <c:f>'7a'!$J$3:$J$13</c:f>
              <c:numCache>
                <c:formatCode>General</c:formatCode>
                <c:ptCount val="11"/>
                <c:pt idx="1">
                  <c:v>2018</c:v>
                </c:pt>
                <c:pt idx="3" formatCode="#,##0">
                  <c:v>26848</c:v>
                </c:pt>
                <c:pt idx="4" formatCode="#,##0">
                  <c:v>4543</c:v>
                </c:pt>
                <c:pt idx="5" formatCode="#,##0">
                  <c:v>57</c:v>
                </c:pt>
                <c:pt idx="6" formatCode="#,##0">
                  <c:v>106</c:v>
                </c:pt>
                <c:pt idx="7" formatCode="#,##0">
                  <c:v>1340</c:v>
                </c:pt>
                <c:pt idx="8" formatCode="#,##0">
                  <c:v>2459</c:v>
                </c:pt>
                <c:pt idx="9" formatCode="#,##0">
                  <c:v>7318</c:v>
                </c:pt>
                <c:pt idx="10" formatCode="#,##0">
                  <c:v>4889</c:v>
                </c:pt>
              </c:numCache>
            </c:numRef>
          </c:yVal>
          <c:smooth val="0"/>
        </c:ser>
        <c:ser>
          <c:idx val="8"/>
          <c:order val="8"/>
          <c:spPr>
            <a:ln w="28575">
              <a:noFill/>
            </a:ln>
          </c:spPr>
          <c:yVal>
            <c:numRef>
              <c:f>'7a'!$K$3:$K$13</c:f>
              <c:numCache>
                <c:formatCode>General</c:formatCode>
                <c:ptCount val="11"/>
                <c:pt idx="1">
                  <c:v>2019</c:v>
                </c:pt>
                <c:pt idx="3" formatCode="#,##0">
                  <c:v>27058</c:v>
                </c:pt>
                <c:pt idx="4" formatCode="#,##0">
                  <c:v>4724</c:v>
                </c:pt>
                <c:pt idx="5" formatCode="#,##0">
                  <c:v>46</c:v>
                </c:pt>
                <c:pt idx="6" formatCode="#,##0">
                  <c:v>134</c:v>
                </c:pt>
                <c:pt idx="7" formatCode="#,##0">
                  <c:v>1287</c:v>
                </c:pt>
                <c:pt idx="8" formatCode="#,##0">
                  <c:v>2436</c:v>
                </c:pt>
                <c:pt idx="9" formatCode="#,##0">
                  <c:v>7520</c:v>
                </c:pt>
                <c:pt idx="10" formatCode="#,##0">
                  <c:v>4926</c:v>
                </c:pt>
              </c:numCache>
            </c:numRef>
          </c:yVal>
          <c:smooth val="0"/>
        </c:ser>
        <c:ser>
          <c:idx val="9"/>
          <c:order val="9"/>
          <c:spPr>
            <a:ln w="28575">
              <a:noFill/>
            </a:ln>
          </c:spPr>
          <c:trendline>
            <c:trendlineType val="poly"/>
            <c:order val="2"/>
            <c:dispRSqr val="0"/>
            <c:dispEq val="0"/>
          </c:trendline>
          <c:yVal>
            <c:numRef>
              <c:f>'7a'!$L$3:$L$13</c:f>
              <c:numCache>
                <c:formatCode>General</c:formatCode>
                <c:ptCount val="11"/>
                <c:pt idx="1">
                  <c:v>2020</c:v>
                </c:pt>
                <c:pt idx="3" formatCode="#,##0">
                  <c:v>27617</c:v>
                </c:pt>
                <c:pt idx="4" formatCode="#,##0">
                  <c:v>4786</c:v>
                </c:pt>
                <c:pt idx="5" formatCode="#,##0">
                  <c:v>65</c:v>
                </c:pt>
                <c:pt idx="6" formatCode="#,##0">
                  <c:v>107</c:v>
                </c:pt>
                <c:pt idx="7" formatCode="#,##0">
                  <c:v>1335</c:v>
                </c:pt>
                <c:pt idx="8" formatCode="#,##0">
                  <c:v>2252</c:v>
                </c:pt>
                <c:pt idx="9" formatCode="#,##0">
                  <c:v>8071</c:v>
                </c:pt>
                <c:pt idx="10" formatCode="#,##0">
                  <c:v>4809</c:v>
                </c:pt>
              </c:numCache>
            </c:numRef>
          </c:yVal>
          <c:smooth val="0"/>
        </c:ser>
        <c:dLbls>
          <c:showLegendKey val="0"/>
          <c:showVal val="0"/>
          <c:showCatName val="0"/>
          <c:showSerName val="0"/>
          <c:showPercent val="0"/>
          <c:showBubbleSize val="0"/>
        </c:dLbls>
        <c:axId val="278861696"/>
        <c:axId val="278860160"/>
      </c:scatterChart>
      <c:valAx>
        <c:axId val="278861696"/>
        <c:scaling>
          <c:orientation val="minMax"/>
        </c:scaling>
        <c:delete val="0"/>
        <c:axPos val="b"/>
        <c:title>
          <c:layout/>
          <c:overlay val="0"/>
        </c:title>
        <c:majorTickMark val="none"/>
        <c:minorTickMark val="none"/>
        <c:tickLblPos val="nextTo"/>
        <c:crossAx val="278860160"/>
        <c:crosses val="autoZero"/>
        <c:crossBetween val="midCat"/>
      </c:valAx>
      <c:valAx>
        <c:axId val="278860160"/>
        <c:scaling>
          <c:orientation val="minMax"/>
        </c:scaling>
        <c:delete val="0"/>
        <c:axPos val="l"/>
        <c:majorGridlines/>
        <c:title>
          <c:layout/>
          <c:overlay val="0"/>
        </c:title>
        <c:numFmt formatCode="General" sourceLinked="1"/>
        <c:majorTickMark val="none"/>
        <c:minorTickMark val="none"/>
        <c:tickLblPos val="nextTo"/>
        <c:crossAx val="27886169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Trends</a:t>
            </a:r>
            <a:r>
              <a:rPr lang="en-IN" baseline="0"/>
              <a:t> of internet never uses of internet in last 3 months</a:t>
            </a:r>
          </a:p>
        </c:rich>
      </c:tx>
      <c:layout/>
      <c:overlay val="0"/>
    </c:title>
    <c:autoTitleDeleted val="0"/>
    <c:plotArea>
      <c:layout/>
      <c:scatterChart>
        <c:scatterStyle val="lineMarker"/>
        <c:varyColors val="0"/>
        <c:ser>
          <c:idx val="0"/>
          <c:order val="0"/>
          <c:tx>
            <c:strRef>
              <c:f>'7a'!$A$6:$A$12</c:f>
              <c:strCache>
                <c:ptCount val="1"/>
                <c:pt idx="0">
                  <c:v>Employed Self-employed Government employment &amp; training programmes Unpaid family worker Unemployed Student Retired</c:v>
                </c:pt>
              </c:strCache>
            </c:strRef>
          </c:tx>
          <c:spPr>
            <a:ln w="28575">
              <a:noFill/>
            </a:ln>
          </c:spPr>
          <c:yVal>
            <c:numRef>
              <c:f>'7a'!$A$13</c:f>
              <c:numCache>
                <c:formatCode>General</c:formatCode>
                <c:ptCount val="1"/>
                <c:pt idx="0">
                  <c:v>0</c:v>
                </c:pt>
              </c:numCache>
            </c:numRef>
          </c:yVal>
          <c:smooth val="0"/>
        </c:ser>
        <c:ser>
          <c:idx val="1"/>
          <c:order val="1"/>
          <c:tx>
            <c:strRef>
              <c:f>'7a'!$N$3:$N$9</c:f>
              <c:strCache>
                <c:ptCount val="1"/>
                <c:pt idx="0">
                  <c:v>Used over 3 months ago/Never used 2011 1,607 390 12 16</c:v>
                </c:pt>
              </c:strCache>
            </c:strRef>
          </c:tx>
          <c:spPr>
            <a:ln w="28575">
              <a:noFill/>
            </a:ln>
          </c:spPr>
          <c:yVal>
            <c:numRef>
              <c:f>'7a'!$N$10:$N$13</c:f>
              <c:numCache>
                <c:formatCode>#,##0</c:formatCode>
                <c:ptCount val="4"/>
                <c:pt idx="0">
                  <c:v>244</c:v>
                </c:pt>
                <c:pt idx="1">
                  <c:v>22</c:v>
                </c:pt>
                <c:pt idx="2">
                  <c:v>6152</c:v>
                </c:pt>
                <c:pt idx="3">
                  <c:v>1721</c:v>
                </c:pt>
              </c:numCache>
            </c:numRef>
          </c:yVal>
          <c:smooth val="0"/>
        </c:ser>
        <c:ser>
          <c:idx val="2"/>
          <c:order val="2"/>
          <c:tx>
            <c:strRef>
              <c:f>'7a'!$O$3:$O$9</c:f>
              <c:strCache>
                <c:ptCount val="1"/>
                <c:pt idx="0">
                  <c:v>Used over 3 months ago/Never used 2012 1,354 374 8 13</c:v>
                </c:pt>
              </c:strCache>
            </c:strRef>
          </c:tx>
          <c:spPr>
            <a:ln w="28575">
              <a:noFill/>
            </a:ln>
          </c:spPr>
          <c:yVal>
            <c:numRef>
              <c:f>'7a'!$O$10:$O$13</c:f>
              <c:numCache>
                <c:formatCode>#,##0</c:formatCode>
                <c:ptCount val="4"/>
                <c:pt idx="0">
                  <c:v>226</c:v>
                </c:pt>
                <c:pt idx="1">
                  <c:v>21</c:v>
                </c:pt>
                <c:pt idx="2">
                  <c:v>5892</c:v>
                </c:pt>
                <c:pt idx="3">
                  <c:v>1625</c:v>
                </c:pt>
              </c:numCache>
            </c:numRef>
          </c:yVal>
          <c:smooth val="0"/>
        </c:ser>
        <c:ser>
          <c:idx val="3"/>
          <c:order val="3"/>
          <c:tx>
            <c:strRef>
              <c:f>'7a'!$P$3:$P$9</c:f>
              <c:strCache>
                <c:ptCount val="1"/>
                <c:pt idx="0">
                  <c:v>Used over 3 months ago/Never used 2013 1,082 293 9 17</c:v>
                </c:pt>
              </c:strCache>
            </c:strRef>
          </c:tx>
          <c:spPr>
            <a:ln w="28575">
              <a:noFill/>
            </a:ln>
          </c:spPr>
          <c:yVal>
            <c:numRef>
              <c:f>'7a'!$P$10:$P$13</c:f>
              <c:numCache>
                <c:formatCode>#,##0</c:formatCode>
                <c:ptCount val="4"/>
                <c:pt idx="0">
                  <c:v>173</c:v>
                </c:pt>
                <c:pt idx="1">
                  <c:v>10</c:v>
                </c:pt>
                <c:pt idx="2">
                  <c:v>5420</c:v>
                </c:pt>
                <c:pt idx="3">
                  <c:v>1370</c:v>
                </c:pt>
              </c:numCache>
            </c:numRef>
          </c:yVal>
          <c:smooth val="0"/>
        </c:ser>
        <c:ser>
          <c:idx val="4"/>
          <c:order val="4"/>
          <c:tx>
            <c:strRef>
              <c:f>'7a'!$Q$3:$Q$9</c:f>
              <c:strCache>
                <c:ptCount val="1"/>
                <c:pt idx="0">
                  <c:v>Used over 3 months ago/Never used 2014 890 283 8 17</c:v>
                </c:pt>
              </c:strCache>
            </c:strRef>
          </c:tx>
          <c:spPr>
            <a:ln w="28575">
              <a:noFill/>
            </a:ln>
          </c:spPr>
          <c:yVal>
            <c:numRef>
              <c:f>'7a'!$Q$10:$Q$13</c:f>
              <c:numCache>
                <c:formatCode>#,##0</c:formatCode>
                <c:ptCount val="4"/>
                <c:pt idx="0">
                  <c:v>106</c:v>
                </c:pt>
                <c:pt idx="1">
                  <c:v>5</c:v>
                </c:pt>
                <c:pt idx="2">
                  <c:v>5096</c:v>
                </c:pt>
                <c:pt idx="3">
                  <c:v>1177</c:v>
                </c:pt>
              </c:numCache>
            </c:numRef>
          </c:yVal>
          <c:smooth val="0"/>
        </c:ser>
        <c:ser>
          <c:idx val="5"/>
          <c:order val="5"/>
          <c:tx>
            <c:strRef>
              <c:f>'7a'!$R$3:$R$9</c:f>
              <c:strCache>
                <c:ptCount val="1"/>
                <c:pt idx="0">
                  <c:v>Used over 3 months ago/Never used 2015 760 217 8 13</c:v>
                </c:pt>
              </c:strCache>
            </c:strRef>
          </c:tx>
          <c:spPr>
            <a:ln w="28575">
              <a:noFill/>
            </a:ln>
          </c:spPr>
          <c:yVal>
            <c:numRef>
              <c:f>'7a'!$R$10:$R$13</c:f>
              <c:numCache>
                <c:formatCode>#,##0</c:formatCode>
                <c:ptCount val="4"/>
                <c:pt idx="0">
                  <c:v>83</c:v>
                </c:pt>
                <c:pt idx="1">
                  <c:v>11</c:v>
                </c:pt>
                <c:pt idx="2">
                  <c:v>4885</c:v>
                </c:pt>
                <c:pt idx="3">
                  <c:v>1040</c:v>
                </c:pt>
              </c:numCache>
            </c:numRef>
          </c:yVal>
          <c:smooth val="0"/>
        </c:ser>
        <c:ser>
          <c:idx val="6"/>
          <c:order val="6"/>
          <c:tx>
            <c:strRef>
              <c:f>'7a'!$S$3:$S$9</c:f>
              <c:strCache>
                <c:ptCount val="1"/>
                <c:pt idx="0">
                  <c:v>Used over 3 months ago/Never used 2016 580 189 7 11</c:v>
                </c:pt>
              </c:strCache>
            </c:strRef>
          </c:tx>
          <c:spPr>
            <a:ln w="28575">
              <a:noFill/>
            </a:ln>
          </c:spPr>
          <c:yVal>
            <c:numRef>
              <c:f>'7a'!$S$10:$S$13</c:f>
              <c:numCache>
                <c:formatCode>#,##0</c:formatCode>
                <c:ptCount val="4"/>
                <c:pt idx="0">
                  <c:v>64</c:v>
                </c:pt>
                <c:pt idx="1">
                  <c:v>7</c:v>
                </c:pt>
                <c:pt idx="2">
                  <c:v>4450</c:v>
                </c:pt>
                <c:pt idx="3">
                  <c:v>945</c:v>
                </c:pt>
              </c:numCache>
            </c:numRef>
          </c:yVal>
          <c:smooth val="0"/>
        </c:ser>
        <c:ser>
          <c:idx val="7"/>
          <c:order val="7"/>
          <c:tx>
            <c:strRef>
              <c:f>'7a'!$T$3:$T$9</c:f>
              <c:strCache>
                <c:ptCount val="1"/>
                <c:pt idx="0">
                  <c:v>Used over 3 months ago/Never used 2017 465 159 3 11</c:v>
                </c:pt>
              </c:strCache>
            </c:strRef>
          </c:tx>
          <c:spPr>
            <a:ln w="28575">
              <a:noFill/>
            </a:ln>
          </c:spPr>
          <c:yVal>
            <c:numRef>
              <c:f>'7a'!$T$10:$T$13</c:f>
              <c:numCache>
                <c:formatCode>#,##0</c:formatCode>
                <c:ptCount val="4"/>
                <c:pt idx="0">
                  <c:v>44</c:v>
                </c:pt>
                <c:pt idx="1">
                  <c:v>9</c:v>
                </c:pt>
                <c:pt idx="2">
                  <c:v>4272</c:v>
                </c:pt>
                <c:pt idx="3">
                  <c:v>794</c:v>
                </c:pt>
              </c:numCache>
            </c:numRef>
          </c:yVal>
          <c:smooth val="0"/>
        </c:ser>
        <c:ser>
          <c:idx val="8"/>
          <c:order val="8"/>
          <c:tx>
            <c:strRef>
              <c:f>'7a'!$U$3:$U$9</c:f>
              <c:strCache>
                <c:ptCount val="1"/>
                <c:pt idx="0">
                  <c:v>Used over 3 months ago/Never used 2018 437 129 1 6</c:v>
                </c:pt>
              </c:strCache>
            </c:strRef>
          </c:tx>
          <c:spPr>
            <a:ln w="28575">
              <a:noFill/>
            </a:ln>
          </c:spPr>
          <c:yVal>
            <c:numRef>
              <c:f>'7a'!$U$10:$U$13</c:f>
              <c:numCache>
                <c:formatCode>#,##0</c:formatCode>
                <c:ptCount val="4"/>
                <c:pt idx="0">
                  <c:v>35</c:v>
                </c:pt>
                <c:pt idx="1">
                  <c:v>6</c:v>
                </c:pt>
                <c:pt idx="2">
                  <c:v>4047</c:v>
                </c:pt>
                <c:pt idx="3">
                  <c:v>652</c:v>
                </c:pt>
              </c:numCache>
            </c:numRef>
          </c:yVal>
          <c:smooth val="0"/>
        </c:ser>
        <c:ser>
          <c:idx val="9"/>
          <c:order val="9"/>
          <c:tx>
            <c:strRef>
              <c:f>'7a'!$V$3:$V$9</c:f>
              <c:strCache>
                <c:ptCount val="1"/>
                <c:pt idx="0">
                  <c:v>Used over 3 months ago/Never used 2019 319 101 1 5</c:v>
                </c:pt>
              </c:strCache>
            </c:strRef>
          </c:tx>
          <c:spPr>
            <a:ln w="28575">
              <a:noFill/>
            </a:ln>
          </c:spPr>
          <c:yVal>
            <c:numRef>
              <c:f>'7a'!$V$10:$V$13</c:f>
              <c:numCache>
                <c:formatCode>#,##0</c:formatCode>
                <c:ptCount val="4"/>
                <c:pt idx="0">
                  <c:v>30</c:v>
                </c:pt>
                <c:pt idx="1">
                  <c:v>7</c:v>
                </c:pt>
                <c:pt idx="2">
                  <c:v>3725</c:v>
                </c:pt>
                <c:pt idx="3">
                  <c:v>612</c:v>
                </c:pt>
              </c:numCache>
            </c:numRef>
          </c:yVal>
          <c:smooth val="0"/>
        </c:ser>
        <c:ser>
          <c:idx val="10"/>
          <c:order val="10"/>
          <c:tx>
            <c:strRef>
              <c:f>'7a'!$W$3:$W$9</c:f>
              <c:strCache>
                <c:ptCount val="1"/>
                <c:pt idx="0">
                  <c:v>Used over 3 months ago/Never used 2020 250 97 ~0 7</c:v>
                </c:pt>
              </c:strCache>
            </c:strRef>
          </c:tx>
          <c:spPr>
            <a:ln w="28575">
              <a:noFill/>
            </a:ln>
          </c:spPr>
          <c:trendline>
            <c:trendlineType val="poly"/>
            <c:order val="2"/>
            <c:dispRSqr val="0"/>
            <c:dispEq val="0"/>
          </c:trendline>
          <c:yVal>
            <c:numRef>
              <c:f>'7a'!$W$10:$W$13</c:f>
              <c:numCache>
                <c:formatCode>#,##0</c:formatCode>
                <c:ptCount val="4"/>
                <c:pt idx="0">
                  <c:v>19</c:v>
                </c:pt>
                <c:pt idx="1">
                  <c:v>8</c:v>
                </c:pt>
                <c:pt idx="2">
                  <c:v>3278</c:v>
                </c:pt>
                <c:pt idx="3">
                  <c:v>508</c:v>
                </c:pt>
              </c:numCache>
            </c:numRef>
          </c:yVal>
          <c:smooth val="0"/>
        </c:ser>
        <c:dLbls>
          <c:showLegendKey val="0"/>
          <c:showVal val="0"/>
          <c:showCatName val="0"/>
          <c:showSerName val="0"/>
          <c:showPercent val="0"/>
          <c:showBubbleSize val="0"/>
        </c:dLbls>
        <c:axId val="278395520"/>
        <c:axId val="278393984"/>
      </c:scatterChart>
      <c:valAx>
        <c:axId val="278395520"/>
        <c:scaling>
          <c:orientation val="minMax"/>
        </c:scaling>
        <c:delete val="0"/>
        <c:axPos val="b"/>
        <c:title>
          <c:layout/>
          <c:overlay val="0"/>
        </c:title>
        <c:majorTickMark val="none"/>
        <c:minorTickMark val="none"/>
        <c:tickLblPos val="nextTo"/>
        <c:crossAx val="278393984"/>
        <c:crosses val="autoZero"/>
        <c:crossBetween val="midCat"/>
      </c:valAx>
      <c:valAx>
        <c:axId val="278393984"/>
        <c:scaling>
          <c:orientation val="minMax"/>
        </c:scaling>
        <c:delete val="0"/>
        <c:axPos val="l"/>
        <c:majorGridlines/>
        <c:title>
          <c:layout/>
          <c:overlay val="0"/>
        </c:title>
        <c:numFmt formatCode="General" sourceLinked="1"/>
        <c:majorTickMark val="none"/>
        <c:minorTickMark val="none"/>
        <c:tickLblPos val="nextTo"/>
        <c:crossAx val="278395520"/>
        <c:crosses val="autoZero"/>
        <c:crossBetween val="midCat"/>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Trend</a:t>
            </a:r>
            <a:r>
              <a:rPr lang="en-IN" baseline="0"/>
              <a:t> line for used in last three months </a:t>
            </a:r>
            <a:endParaRPr lang="en-IN"/>
          </a:p>
        </c:rich>
      </c:tx>
      <c:layout/>
      <c:overlay val="0"/>
    </c:title>
    <c:autoTitleDeleted val="0"/>
    <c:plotArea>
      <c:layout/>
      <c:scatterChart>
        <c:scatterStyle val="lineMarker"/>
        <c:varyColors val="0"/>
        <c:ser>
          <c:idx val="0"/>
          <c:order val="0"/>
          <c:spPr>
            <a:ln w="28575">
              <a:noFill/>
            </a:ln>
          </c:spPr>
          <c:xVal>
            <c:numRef>
              <c:f>'7b'!$C$4:$L$4</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'7b'!$C$5:$L$5</c:f>
              <c:numCache>
                <c:formatCode>General</c:formatCode>
                <c:ptCount val="10"/>
              </c:numCache>
            </c:numRef>
          </c:yVal>
          <c:smooth val="0"/>
        </c:ser>
        <c:ser>
          <c:idx val="1"/>
          <c:order val="1"/>
          <c:spPr>
            <a:ln w="28575">
              <a:noFill/>
            </a:ln>
          </c:spPr>
          <c:xVal>
            <c:numRef>
              <c:f>'7b'!$C$4:$L$4</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'7b'!$C$6:$L$6</c:f>
              <c:numCache>
                <c:formatCode>0.0</c:formatCode>
                <c:ptCount val="10"/>
                <c:pt idx="0">
                  <c:v>93.2</c:v>
                </c:pt>
                <c:pt idx="1">
                  <c:v>94.4</c:v>
                </c:pt>
                <c:pt idx="2">
                  <c:v>95.6</c:v>
                </c:pt>
                <c:pt idx="3">
                  <c:v>96.3</c:v>
                </c:pt>
                <c:pt idx="4">
                  <c:v>96.9</c:v>
                </c:pt>
                <c:pt idx="5">
                  <c:v>97.7</c:v>
                </c:pt>
                <c:pt idx="6">
                  <c:v>98.1</c:v>
                </c:pt>
                <c:pt idx="7">
                  <c:v>98.3</c:v>
                </c:pt>
                <c:pt idx="8">
                  <c:v>98.7</c:v>
                </c:pt>
                <c:pt idx="9">
                  <c:v>99</c:v>
                </c:pt>
              </c:numCache>
            </c:numRef>
          </c:yVal>
          <c:smooth val="0"/>
        </c:ser>
        <c:ser>
          <c:idx val="2"/>
          <c:order val="2"/>
          <c:spPr>
            <a:ln w="28575">
              <a:noFill/>
            </a:ln>
          </c:spPr>
          <c:xVal>
            <c:numRef>
              <c:f>'7b'!$C$4:$L$4</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'7b'!$C$7:$L$7</c:f>
              <c:numCache>
                <c:formatCode>0.0</c:formatCode>
                <c:ptCount val="10"/>
                <c:pt idx="0">
                  <c:v>89.8</c:v>
                </c:pt>
                <c:pt idx="1">
                  <c:v>90.9</c:v>
                </c:pt>
                <c:pt idx="2">
                  <c:v>92.8</c:v>
                </c:pt>
                <c:pt idx="3">
                  <c:v>93.7</c:v>
                </c:pt>
                <c:pt idx="4">
                  <c:v>95</c:v>
                </c:pt>
                <c:pt idx="5">
                  <c:v>95.8</c:v>
                </c:pt>
                <c:pt idx="6">
                  <c:v>96.4</c:v>
                </c:pt>
                <c:pt idx="7">
                  <c:v>97.1</c:v>
                </c:pt>
                <c:pt idx="8">
                  <c:v>97.7</c:v>
                </c:pt>
                <c:pt idx="9">
                  <c:v>98</c:v>
                </c:pt>
              </c:numCache>
            </c:numRef>
          </c:yVal>
          <c:smooth val="0"/>
        </c:ser>
        <c:ser>
          <c:idx val="3"/>
          <c:order val="3"/>
          <c:spPr>
            <a:ln w="28575">
              <a:noFill/>
            </a:ln>
          </c:spPr>
          <c:xVal>
            <c:numRef>
              <c:f>'7b'!$C$4:$L$4</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'7b'!$C$8:$L$8</c:f>
              <c:numCache>
                <c:formatCode>0.0</c:formatCode>
                <c:ptCount val="10"/>
                <c:pt idx="0">
                  <c:v>90.8</c:v>
                </c:pt>
                <c:pt idx="1">
                  <c:v>91.6</c:v>
                </c:pt>
                <c:pt idx="2">
                  <c:v>92.2</c:v>
                </c:pt>
                <c:pt idx="3">
                  <c:v>93.9</c:v>
                </c:pt>
                <c:pt idx="4">
                  <c:v>92.4</c:v>
                </c:pt>
                <c:pt idx="5">
                  <c:v>92.5</c:v>
                </c:pt>
                <c:pt idx="6">
                  <c:v>97</c:v>
                </c:pt>
                <c:pt idx="7">
                  <c:v>98.8</c:v>
                </c:pt>
                <c:pt idx="8">
                  <c:v>98.4</c:v>
                </c:pt>
                <c:pt idx="9">
                  <c:v>99.6</c:v>
                </c:pt>
              </c:numCache>
            </c:numRef>
          </c:yVal>
          <c:smooth val="0"/>
        </c:ser>
        <c:ser>
          <c:idx val="4"/>
          <c:order val="4"/>
          <c:spPr>
            <a:ln w="28575">
              <a:noFill/>
            </a:ln>
          </c:spPr>
          <c:xVal>
            <c:numRef>
              <c:f>'7b'!$C$4:$L$4</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'7b'!$C$9:$L$9</c:f>
              <c:numCache>
                <c:formatCode>0.0</c:formatCode>
                <c:ptCount val="10"/>
                <c:pt idx="0">
                  <c:v>83.9</c:v>
                </c:pt>
                <c:pt idx="1">
                  <c:v>85.9</c:v>
                </c:pt>
                <c:pt idx="2">
                  <c:v>83.4</c:v>
                </c:pt>
                <c:pt idx="3">
                  <c:v>86</c:v>
                </c:pt>
                <c:pt idx="4">
                  <c:v>89.5</c:v>
                </c:pt>
                <c:pt idx="5">
                  <c:v>89</c:v>
                </c:pt>
                <c:pt idx="6">
                  <c:v>90.6</c:v>
                </c:pt>
                <c:pt idx="7">
                  <c:v>94.6</c:v>
                </c:pt>
                <c:pt idx="8">
                  <c:v>96.7</c:v>
                </c:pt>
                <c:pt idx="9">
                  <c:v>93.5</c:v>
                </c:pt>
              </c:numCache>
            </c:numRef>
          </c:yVal>
          <c:smooth val="0"/>
        </c:ser>
        <c:ser>
          <c:idx val="5"/>
          <c:order val="5"/>
          <c:spPr>
            <a:ln w="28575">
              <a:noFill/>
            </a:ln>
          </c:spPr>
          <c:xVal>
            <c:numRef>
              <c:f>'7b'!$C$4:$L$4</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'7b'!$C$10:$L$10</c:f>
              <c:numCache>
                <c:formatCode>0.0</c:formatCode>
                <c:ptCount val="10"/>
                <c:pt idx="0">
                  <c:v>89.8</c:v>
                </c:pt>
                <c:pt idx="1">
                  <c:v>90.8</c:v>
                </c:pt>
                <c:pt idx="2">
                  <c:v>92.6</c:v>
                </c:pt>
                <c:pt idx="3">
                  <c:v>94.6</c:v>
                </c:pt>
                <c:pt idx="4">
                  <c:v>94.9</c:v>
                </c:pt>
                <c:pt idx="5">
                  <c:v>96</c:v>
                </c:pt>
                <c:pt idx="6">
                  <c:v>96.9</c:v>
                </c:pt>
                <c:pt idx="7">
                  <c:v>97.2</c:v>
                </c:pt>
                <c:pt idx="8">
                  <c:v>97.4</c:v>
                </c:pt>
                <c:pt idx="9">
                  <c:v>98.5</c:v>
                </c:pt>
              </c:numCache>
            </c:numRef>
          </c:yVal>
          <c:smooth val="0"/>
        </c:ser>
        <c:ser>
          <c:idx val="6"/>
          <c:order val="6"/>
          <c:spPr>
            <a:ln w="28575">
              <a:noFill/>
            </a:ln>
          </c:spPr>
          <c:xVal>
            <c:numRef>
              <c:f>'7b'!$C$4:$L$4</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'7b'!$C$11:$L$11</c:f>
              <c:numCache>
                <c:formatCode>0.0</c:formatCode>
                <c:ptCount val="10"/>
                <c:pt idx="0">
                  <c:v>98.7</c:v>
                </c:pt>
                <c:pt idx="1">
                  <c:v>98.8</c:v>
                </c:pt>
                <c:pt idx="2">
                  <c:v>99</c:v>
                </c:pt>
                <c:pt idx="3">
                  <c:v>99.5</c:v>
                </c:pt>
                <c:pt idx="4">
                  <c:v>99.1</c:v>
                </c:pt>
                <c:pt idx="5">
                  <c:v>99.2</c:v>
                </c:pt>
                <c:pt idx="6">
                  <c:v>99.5</c:v>
                </c:pt>
                <c:pt idx="7">
                  <c:v>99.5</c:v>
                </c:pt>
                <c:pt idx="8">
                  <c:v>99.3</c:v>
                </c:pt>
                <c:pt idx="9">
                  <c:v>99.4</c:v>
                </c:pt>
              </c:numCache>
            </c:numRef>
          </c:yVal>
          <c:smooth val="0"/>
        </c:ser>
        <c:ser>
          <c:idx val="7"/>
          <c:order val="7"/>
          <c:spPr>
            <a:ln w="28575">
              <a:noFill/>
            </a:ln>
          </c:spPr>
          <c:trendline>
            <c:spPr>
              <a:ln>
                <a:solidFill>
                  <a:schemeClr val="accent1">
                    <a:alpha val="96000"/>
                  </a:schemeClr>
                </a:solidFill>
              </a:ln>
            </c:spPr>
            <c:trendlineType val="poly"/>
            <c:order val="2"/>
            <c:dispRSqr val="0"/>
            <c:dispEq val="0"/>
          </c:trendline>
          <c:xVal>
            <c:numRef>
              <c:f>'7b'!$C$4:$L$4</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'7b'!$C$12:$L$12</c:f>
              <c:numCache>
                <c:formatCode>0.0</c:formatCode>
                <c:ptCount val="10"/>
                <c:pt idx="0">
                  <c:v>39.799999999999997</c:v>
                </c:pt>
                <c:pt idx="1">
                  <c:v>43.2</c:v>
                </c:pt>
                <c:pt idx="2">
                  <c:v>48.1</c:v>
                </c:pt>
                <c:pt idx="3">
                  <c:v>51.8</c:v>
                </c:pt>
                <c:pt idx="4">
                  <c:v>54.5</c:v>
                </c:pt>
                <c:pt idx="5">
                  <c:v>58.9</c:v>
                </c:pt>
                <c:pt idx="6">
                  <c:v>61.4</c:v>
                </c:pt>
                <c:pt idx="7">
                  <c:v>64.3</c:v>
                </c:pt>
                <c:pt idx="8">
                  <c:v>66.8</c:v>
                </c:pt>
                <c:pt idx="9">
                  <c:v>71.099999999999994</c:v>
                </c:pt>
              </c:numCache>
            </c:numRef>
          </c:yVal>
          <c:smooth val="0"/>
        </c:ser>
        <c:ser>
          <c:idx val="8"/>
          <c:order val="8"/>
          <c:spPr>
            <a:ln w="28575">
              <a:noFill/>
            </a:ln>
          </c:spPr>
          <c:xVal>
            <c:numRef>
              <c:f>'7b'!$C$4:$L$4</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'7b'!$C$13:$L$13</c:f>
              <c:numCache>
                <c:formatCode>0.0</c:formatCode>
                <c:ptCount val="10"/>
                <c:pt idx="0">
                  <c:v>69.900000000000006</c:v>
                </c:pt>
                <c:pt idx="1">
                  <c:v>71.5</c:v>
                </c:pt>
                <c:pt idx="2">
                  <c:v>75.599999999999994</c:v>
                </c:pt>
                <c:pt idx="3">
                  <c:v>78.7</c:v>
                </c:pt>
                <c:pt idx="4">
                  <c:v>81.5</c:v>
                </c:pt>
                <c:pt idx="5">
                  <c:v>83.4</c:v>
                </c:pt>
                <c:pt idx="6">
                  <c:v>85.8</c:v>
                </c:pt>
                <c:pt idx="7">
                  <c:v>87.9</c:v>
                </c:pt>
                <c:pt idx="8">
                  <c:v>88.7</c:v>
                </c:pt>
                <c:pt idx="9">
                  <c:v>90.3</c:v>
                </c:pt>
              </c:numCache>
            </c:numRef>
          </c:yVal>
          <c:smooth val="0"/>
        </c:ser>
        <c:dLbls>
          <c:showLegendKey val="0"/>
          <c:showVal val="0"/>
          <c:showCatName val="0"/>
          <c:showSerName val="0"/>
          <c:showPercent val="0"/>
          <c:showBubbleSize val="0"/>
        </c:dLbls>
        <c:axId val="283408256"/>
        <c:axId val="283406720"/>
      </c:scatterChart>
      <c:valAx>
        <c:axId val="283408256"/>
        <c:scaling>
          <c:orientation val="minMax"/>
        </c:scaling>
        <c:delete val="0"/>
        <c:axPos val="b"/>
        <c:title>
          <c:layout/>
          <c:overlay val="0"/>
        </c:title>
        <c:numFmt formatCode="General" sourceLinked="1"/>
        <c:majorTickMark val="none"/>
        <c:minorTickMark val="none"/>
        <c:tickLblPos val="nextTo"/>
        <c:crossAx val="283406720"/>
        <c:crosses val="autoZero"/>
        <c:crossBetween val="midCat"/>
      </c:valAx>
      <c:valAx>
        <c:axId val="283406720"/>
        <c:scaling>
          <c:orientation val="minMax"/>
        </c:scaling>
        <c:delete val="0"/>
        <c:axPos val="l"/>
        <c:majorGridlines/>
        <c:title>
          <c:layout/>
          <c:overlay val="0"/>
        </c:title>
        <c:numFmt formatCode="General" sourceLinked="1"/>
        <c:majorTickMark val="none"/>
        <c:minorTickMark val="none"/>
        <c:tickLblPos val="nextTo"/>
        <c:crossAx val="28340825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hyperlink" Target="#cover!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Contents!A1"/><Relationship Id="rId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hyperlink" Target="#Contents!A1"/></Relationships>
</file>

<file path=xl/drawings/_rels/drawing4.xml.rels><?xml version="1.0" encoding="UTF-8" standalone="yes"?>
<Relationships xmlns="http://schemas.openxmlformats.org/package/2006/relationships"><Relationship Id="rId1" Type="http://schemas.openxmlformats.org/officeDocument/2006/relationships/hyperlink" Target="#Contents!A1"/></Relationships>
</file>

<file path=xl/drawings/_rels/drawing5.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hyperlink" Target="#Contents!A1"/><Relationship Id="rId4" Type="http://schemas.openxmlformats.org/officeDocument/2006/relationships/chart" Target="../charts/chart6.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hyperlink" Target="#Contents!A1"/></Relationships>
</file>

<file path=xl/drawings/_rels/drawing7.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hyperlink" Target="#Contents!A1"/></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2244725</xdr:colOff>
      <xdr:row>4</xdr:row>
      <xdr:rowOff>25400</xdr:rowOff>
    </xdr:to>
    <xdr:pic>
      <xdr:nvPicPr>
        <xdr:cNvPr id="2" name="Picture 1" descr="Office for National Statistics logo">
          <a:extLst>
            <a:ext uri="{FF2B5EF4-FFF2-40B4-BE49-F238E27FC236}">
              <a16:creationId xmlns:a16="http://schemas.microsoft.com/office/drawing/2014/main" xmlns="" id="{D67699ED-CCA8-4DFD-A5F4-3A599431349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3587750" cy="679450"/>
        </a:xfrm>
        <a:prstGeom prst="rect">
          <a:avLst/>
        </a:prstGeom>
        <a:noFill/>
        <a:ln w="9525">
          <a:noFill/>
          <a:miter lim="800000"/>
          <a:headEnd/>
          <a:tailEnd/>
        </a:ln>
      </xdr:spPr>
    </xdr:pic>
    <xdr:clientData/>
  </xdr:twoCellAnchor>
  <xdr:twoCellAnchor>
    <xdr:from>
      <xdr:col>1</xdr:col>
      <xdr:colOff>6494145</xdr:colOff>
      <xdr:row>2</xdr:row>
      <xdr:rowOff>62865</xdr:rowOff>
    </xdr:from>
    <xdr:to>
      <xdr:col>1</xdr:col>
      <xdr:colOff>6860071</xdr:colOff>
      <xdr:row>4</xdr:row>
      <xdr:rowOff>24951</xdr:rowOff>
    </xdr:to>
    <xdr:sp macro="" textlink="">
      <xdr:nvSpPr>
        <xdr:cNvPr id="3" name="Left Arrow 2">
          <a:hlinkClick xmlns:r="http://schemas.openxmlformats.org/officeDocument/2006/relationships" r:id="rId2"/>
          <a:extLst>
            <a:ext uri="{FF2B5EF4-FFF2-40B4-BE49-F238E27FC236}">
              <a16:creationId xmlns:a16="http://schemas.microsoft.com/office/drawing/2014/main" xmlns="" id="{D0EB1E5D-4F8E-44E0-9D8B-95E9E51B8776}"/>
            </a:ext>
          </a:extLst>
        </xdr:cNvPr>
        <xdr:cNvSpPr/>
      </xdr:nvSpPr>
      <xdr:spPr>
        <a:xfrm>
          <a:off x="7833995" y="386715"/>
          <a:ext cx="365926" cy="279586"/>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27</xdr:col>
      <xdr:colOff>22860</xdr:colOff>
      <xdr:row>37</xdr:row>
      <xdr:rowOff>7620</xdr:rowOff>
    </xdr:from>
    <xdr:to>
      <xdr:col>27</xdr:col>
      <xdr:colOff>388620</xdr:colOff>
      <xdr:row>38</xdr:row>
      <xdr:rowOff>122106</xdr:rowOff>
    </xdr:to>
    <xdr:sp macro="" textlink="">
      <xdr:nvSpPr>
        <xdr:cNvPr id="2" name="Left Arrow 1">
          <a:hlinkClick xmlns:r="http://schemas.openxmlformats.org/officeDocument/2006/relationships" r:id="rId1"/>
          <a:extLst>
            <a:ext uri="{FF2B5EF4-FFF2-40B4-BE49-F238E27FC236}">
              <a16:creationId xmlns:a16="http://schemas.microsoft.com/office/drawing/2014/main" xmlns="" id="{00000000-0008-0000-0300-000002000000}"/>
            </a:ext>
          </a:extLst>
        </xdr:cNvPr>
        <xdr:cNvSpPr/>
      </xdr:nvSpPr>
      <xdr:spPr>
        <a:xfrm>
          <a:off x="12222480" y="6865620"/>
          <a:ext cx="365760" cy="297366"/>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xdr:col>
      <xdr:colOff>560161</xdr:colOff>
      <xdr:row>8</xdr:row>
      <xdr:rowOff>11793</xdr:rowOff>
    </xdr:from>
    <xdr:to>
      <xdr:col>10</xdr:col>
      <xdr:colOff>165554</xdr:colOff>
      <xdr:row>23</xdr:row>
      <xdr:rowOff>33565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356053</xdr:colOff>
      <xdr:row>8</xdr:row>
      <xdr:rowOff>23132</xdr:rowOff>
    </xdr:from>
    <xdr:to>
      <xdr:col>18</xdr:col>
      <xdr:colOff>517071</xdr:colOff>
      <xdr:row>23</xdr:row>
      <xdr:rowOff>44904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174625</xdr:colOff>
      <xdr:row>21</xdr:row>
      <xdr:rowOff>136525</xdr:rowOff>
    </xdr:from>
    <xdr:to>
      <xdr:col>23</xdr:col>
      <xdr:colOff>392340</xdr:colOff>
      <xdr:row>36</xdr:row>
      <xdr:rowOff>158296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26</xdr:col>
      <xdr:colOff>53340</xdr:colOff>
      <xdr:row>29</xdr:row>
      <xdr:rowOff>0</xdr:rowOff>
    </xdr:from>
    <xdr:to>
      <xdr:col>26</xdr:col>
      <xdr:colOff>419266</xdr:colOff>
      <xdr:row>30</xdr:row>
      <xdr:rowOff>114486</xdr:rowOff>
    </xdr:to>
    <xdr:sp macro="" textlink="">
      <xdr:nvSpPr>
        <xdr:cNvPr id="2" name="Left Arrow 1">
          <a:hlinkClick xmlns:r="http://schemas.openxmlformats.org/officeDocument/2006/relationships" r:id="rId1"/>
          <a:extLst>
            <a:ext uri="{FF2B5EF4-FFF2-40B4-BE49-F238E27FC236}">
              <a16:creationId xmlns:a16="http://schemas.microsoft.com/office/drawing/2014/main" xmlns="" id="{00000000-0008-0000-0400-000002000000}"/>
            </a:ext>
          </a:extLst>
        </xdr:cNvPr>
        <xdr:cNvSpPr/>
      </xdr:nvSpPr>
      <xdr:spPr>
        <a:xfrm>
          <a:off x="12252960" y="6858000"/>
          <a:ext cx="365926" cy="297366"/>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17</xdr:col>
      <xdr:colOff>7620</xdr:colOff>
      <xdr:row>249</xdr:row>
      <xdr:rowOff>0</xdr:rowOff>
    </xdr:from>
    <xdr:to>
      <xdr:col>17</xdr:col>
      <xdr:colOff>373221</xdr:colOff>
      <xdr:row>250</xdr:row>
      <xdr:rowOff>114486</xdr:rowOff>
    </xdr:to>
    <xdr:sp macro="" textlink="">
      <xdr:nvSpPr>
        <xdr:cNvPr id="2" name="Left Arrow 1">
          <a:hlinkClick xmlns:r="http://schemas.openxmlformats.org/officeDocument/2006/relationships" r:id="rId1"/>
          <a:extLst>
            <a:ext uri="{FF2B5EF4-FFF2-40B4-BE49-F238E27FC236}">
              <a16:creationId xmlns:a16="http://schemas.microsoft.com/office/drawing/2014/main" xmlns="" id="{00000000-0008-0000-1400-000002000000}"/>
            </a:ext>
          </a:extLst>
        </xdr:cNvPr>
        <xdr:cNvSpPr/>
      </xdr:nvSpPr>
      <xdr:spPr>
        <a:xfrm>
          <a:off x="11780520" y="44805600"/>
          <a:ext cx="365601" cy="297366"/>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16</xdr:col>
      <xdr:colOff>45720</xdr:colOff>
      <xdr:row>92</xdr:row>
      <xdr:rowOff>7620</xdr:rowOff>
    </xdr:from>
    <xdr:to>
      <xdr:col>16</xdr:col>
      <xdr:colOff>411480</xdr:colOff>
      <xdr:row>93</xdr:row>
      <xdr:rowOff>122106</xdr:rowOff>
    </xdr:to>
    <xdr:sp macro="" textlink="">
      <xdr:nvSpPr>
        <xdr:cNvPr id="2" name="Left Arrow 1">
          <a:hlinkClick xmlns:r="http://schemas.openxmlformats.org/officeDocument/2006/relationships" r:id="rId1"/>
          <a:extLst>
            <a:ext uri="{FF2B5EF4-FFF2-40B4-BE49-F238E27FC236}">
              <a16:creationId xmlns:a16="http://schemas.microsoft.com/office/drawing/2014/main" xmlns="" id="{A90ADB7B-9E54-4958-A77F-7961E63E88D6}"/>
            </a:ext>
          </a:extLst>
        </xdr:cNvPr>
        <xdr:cNvSpPr/>
      </xdr:nvSpPr>
      <xdr:spPr>
        <a:xfrm>
          <a:off x="13037820" y="42710100"/>
          <a:ext cx="365760" cy="297366"/>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2</xdr:col>
      <xdr:colOff>866774</xdr:colOff>
      <xdr:row>5</xdr:row>
      <xdr:rowOff>28575</xdr:rowOff>
    </xdr:from>
    <xdr:to>
      <xdr:col>8</xdr:col>
      <xdr:colOff>409574</xdr:colOff>
      <xdr:row>20</xdr:row>
      <xdr:rowOff>57150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85725</xdr:colOff>
      <xdr:row>20</xdr:row>
      <xdr:rowOff>57150</xdr:rowOff>
    </xdr:from>
    <xdr:to>
      <xdr:col>16</xdr:col>
      <xdr:colOff>333375</xdr:colOff>
      <xdr:row>35</xdr:row>
      <xdr:rowOff>85725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228600</xdr:colOff>
      <xdr:row>5</xdr:row>
      <xdr:rowOff>9525</xdr:rowOff>
    </xdr:from>
    <xdr:to>
      <xdr:col>16</xdr:col>
      <xdr:colOff>276225</xdr:colOff>
      <xdr:row>20</xdr:row>
      <xdr:rowOff>38100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22</xdr:col>
      <xdr:colOff>76200</xdr:colOff>
      <xdr:row>24</xdr:row>
      <xdr:rowOff>22860</xdr:rowOff>
    </xdr:from>
    <xdr:to>
      <xdr:col>22</xdr:col>
      <xdr:colOff>441801</xdr:colOff>
      <xdr:row>25</xdr:row>
      <xdr:rowOff>129721</xdr:rowOff>
    </xdr:to>
    <xdr:sp macro="" textlink="">
      <xdr:nvSpPr>
        <xdr:cNvPr id="2" name="Left Arrow 1">
          <a:hlinkClick xmlns:r="http://schemas.openxmlformats.org/officeDocument/2006/relationships" r:id="rId1"/>
          <a:extLst>
            <a:ext uri="{FF2B5EF4-FFF2-40B4-BE49-F238E27FC236}">
              <a16:creationId xmlns:a16="http://schemas.microsoft.com/office/drawing/2014/main" xmlns="" id="{00000000-0008-0000-0D00-000002000000}"/>
            </a:ext>
          </a:extLst>
        </xdr:cNvPr>
        <xdr:cNvSpPr/>
      </xdr:nvSpPr>
      <xdr:spPr>
        <a:xfrm>
          <a:off x="8862060" y="4693920"/>
          <a:ext cx="365601" cy="289741"/>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1025072</xdr:colOff>
      <xdr:row>16</xdr:row>
      <xdr:rowOff>45811</xdr:rowOff>
    </xdr:from>
    <xdr:to>
      <xdr:col>11</xdr:col>
      <xdr:colOff>136070</xdr:colOff>
      <xdr:row>31</xdr:row>
      <xdr:rowOff>67583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72570</xdr:colOff>
      <xdr:row>15</xdr:row>
      <xdr:rowOff>147865</xdr:rowOff>
    </xdr:from>
    <xdr:to>
      <xdr:col>23</xdr:col>
      <xdr:colOff>136070</xdr:colOff>
      <xdr:row>30</xdr:row>
      <xdr:rowOff>169636</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22</xdr:col>
      <xdr:colOff>22860</xdr:colOff>
      <xdr:row>22</xdr:row>
      <xdr:rowOff>160020</xdr:rowOff>
    </xdr:from>
    <xdr:to>
      <xdr:col>22</xdr:col>
      <xdr:colOff>388620</xdr:colOff>
      <xdr:row>24</xdr:row>
      <xdr:rowOff>91626</xdr:rowOff>
    </xdr:to>
    <xdr:sp macro="" textlink="">
      <xdr:nvSpPr>
        <xdr:cNvPr id="2" name="Left Arrow 1">
          <a:hlinkClick xmlns:r="http://schemas.openxmlformats.org/officeDocument/2006/relationships" r:id="rId1"/>
          <a:extLst>
            <a:ext uri="{FF2B5EF4-FFF2-40B4-BE49-F238E27FC236}">
              <a16:creationId xmlns:a16="http://schemas.microsoft.com/office/drawing/2014/main" xmlns="" id="{00000000-0008-0000-0E00-000002000000}"/>
            </a:ext>
          </a:extLst>
        </xdr:cNvPr>
        <xdr:cNvSpPr/>
      </xdr:nvSpPr>
      <xdr:spPr>
        <a:xfrm>
          <a:off x="8808720" y="4663440"/>
          <a:ext cx="365760" cy="297366"/>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xdr:col>
      <xdr:colOff>0</xdr:colOff>
      <xdr:row>23</xdr:row>
      <xdr:rowOff>85725</xdr:rowOff>
    </xdr:from>
    <xdr:to>
      <xdr:col>10</xdr:col>
      <xdr:colOff>304800</xdr:colOff>
      <xdr:row>37</xdr:row>
      <xdr:rowOff>171450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38100</xdr:colOff>
      <xdr:row>20</xdr:row>
      <xdr:rowOff>19050</xdr:rowOff>
    </xdr:from>
    <xdr:to>
      <xdr:col>21</xdr:col>
      <xdr:colOff>495300</xdr:colOff>
      <xdr:row>34</xdr:row>
      <xdr:rowOff>133350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esociety@ons.gov.uk"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mailto:esociety@ons.gov.uk" TargetMode="External"/><Relationship Id="rId2" Type="http://schemas.openxmlformats.org/officeDocument/2006/relationships/hyperlink" Target="https://www.ons.gov.uk/methodology/geography/geographicalproducts/namescodesandlookups/namesandcodeslistings/namesandcodesforeurostatgeography" TargetMode="External"/><Relationship Id="rId1" Type="http://schemas.openxmlformats.org/officeDocument/2006/relationships/hyperlink" Target="https://www.ons.gov.uk/methodology/geography/geographicalproducts/namescodesandlookups/namesandcodeslistings/namesandcodesforeurostatgeography" TargetMode="External"/><Relationship Id="rId5" Type="http://schemas.openxmlformats.org/officeDocument/2006/relationships/drawing" Target="../drawings/drawing4.x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mailto:esociety@ons.gov.uk"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mailto:esociety@ons.gov.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42"/>
  <sheetViews>
    <sheetView topLeftCell="A4" zoomScale="84" zoomScaleNormal="84" workbookViewId="0"/>
  </sheetViews>
  <sheetFormatPr defaultColWidth="8.85546875" defaultRowHeight="12.75" x14ac:dyDescent="0.2"/>
  <cols>
    <col min="1" max="1" width="19.140625" style="229" customWidth="1"/>
    <col min="2" max="2" width="102.28515625" style="229" customWidth="1"/>
    <col min="3" max="16384" width="8.85546875" style="229"/>
  </cols>
  <sheetData>
    <row r="1" spans="1:2" x14ac:dyDescent="0.2">
      <c r="A1" s="228"/>
      <c r="B1" s="228"/>
    </row>
    <row r="2" spans="1:2" x14ac:dyDescent="0.2">
      <c r="A2" s="228"/>
      <c r="B2" s="230" t="s">
        <v>482</v>
      </c>
    </row>
    <row r="3" spans="1:2" x14ac:dyDescent="0.2">
      <c r="A3" s="228"/>
      <c r="B3" s="228"/>
    </row>
    <row r="4" spans="1:2" x14ac:dyDescent="0.2">
      <c r="A4" s="228"/>
      <c r="B4" s="228"/>
    </row>
    <row r="5" spans="1:2" x14ac:dyDescent="0.2">
      <c r="B5" s="228"/>
    </row>
    <row r="6" spans="1:2" ht="15.75" x14ac:dyDescent="0.25">
      <c r="A6" s="231" t="s">
        <v>518</v>
      </c>
      <c r="B6" s="231"/>
    </row>
    <row r="7" spans="1:2" ht="15.75" x14ac:dyDescent="0.25">
      <c r="A7" s="232"/>
      <c r="B7" s="231"/>
    </row>
    <row r="8" spans="1:2" x14ac:dyDescent="0.2">
      <c r="A8" s="233"/>
      <c r="B8" s="234"/>
    </row>
    <row r="9" spans="1:2" x14ac:dyDescent="0.2">
      <c r="A9" s="234" t="s">
        <v>483</v>
      </c>
      <c r="B9" s="1" t="s">
        <v>513</v>
      </c>
    </row>
    <row r="10" spans="1:2" ht="13.15" customHeight="1" x14ac:dyDescent="0.2">
      <c r="A10" s="234" t="s">
        <v>484</v>
      </c>
      <c r="B10" s="1" t="s">
        <v>513</v>
      </c>
    </row>
    <row r="11" spans="1:2" x14ac:dyDescent="0.2">
      <c r="A11" s="234" t="s">
        <v>485</v>
      </c>
      <c r="B11" s="250" t="s">
        <v>514</v>
      </c>
    </row>
    <row r="12" spans="1:2" x14ac:dyDescent="0.2">
      <c r="A12" s="234" t="s">
        <v>486</v>
      </c>
      <c r="B12" s="250" t="s">
        <v>514</v>
      </c>
    </row>
    <row r="13" spans="1:2" x14ac:dyDescent="0.2">
      <c r="A13" s="234" t="s">
        <v>487</v>
      </c>
      <c r="B13" s="1" t="s">
        <v>509</v>
      </c>
    </row>
    <row r="14" spans="1:2" x14ac:dyDescent="0.2">
      <c r="A14" s="234" t="s">
        <v>488</v>
      </c>
      <c r="B14" s="1" t="s">
        <v>509</v>
      </c>
    </row>
    <row r="15" spans="1:2" x14ac:dyDescent="0.2">
      <c r="A15" s="234" t="s">
        <v>489</v>
      </c>
      <c r="B15" s="1" t="s">
        <v>515</v>
      </c>
    </row>
    <row r="16" spans="1:2" x14ac:dyDescent="0.2">
      <c r="A16" s="234" t="s">
        <v>490</v>
      </c>
      <c r="B16" s="1" t="s">
        <v>515</v>
      </c>
    </row>
    <row r="17" spans="1:2" x14ac:dyDescent="0.2">
      <c r="A17" s="234" t="s">
        <v>491</v>
      </c>
      <c r="B17" s="1" t="s">
        <v>516</v>
      </c>
    </row>
    <row r="18" spans="1:2" x14ac:dyDescent="0.2">
      <c r="A18" s="234" t="s">
        <v>492</v>
      </c>
      <c r="B18" s="1" t="s">
        <v>516</v>
      </c>
    </row>
    <row r="19" spans="1:2" x14ac:dyDescent="0.2">
      <c r="A19" s="234" t="s">
        <v>493</v>
      </c>
      <c r="B19" s="1" t="s">
        <v>517</v>
      </c>
    </row>
    <row r="20" spans="1:2" x14ac:dyDescent="0.2">
      <c r="A20" s="234" t="s">
        <v>494</v>
      </c>
      <c r="B20" s="250" t="s">
        <v>517</v>
      </c>
    </row>
    <row r="21" spans="1:2" x14ac:dyDescent="0.2">
      <c r="A21" s="234" t="s">
        <v>495</v>
      </c>
      <c r="B21" s="250" t="s">
        <v>510</v>
      </c>
    </row>
    <row r="22" spans="1:2" x14ac:dyDescent="0.2">
      <c r="A22" s="234" t="s">
        <v>496</v>
      </c>
      <c r="B22" s="250" t="s">
        <v>510</v>
      </c>
    </row>
    <row r="23" spans="1:2" x14ac:dyDescent="0.2">
      <c r="A23" s="233"/>
      <c r="B23" s="234"/>
    </row>
    <row r="24" spans="1:2" x14ac:dyDescent="0.2">
      <c r="A24" s="233" t="s">
        <v>497</v>
      </c>
      <c r="B24" s="234"/>
    </row>
    <row r="25" spans="1:2" x14ac:dyDescent="0.2">
      <c r="A25" s="234" t="s">
        <v>498</v>
      </c>
      <c r="B25" s="1" t="s">
        <v>511</v>
      </c>
    </row>
    <row r="26" spans="1:2" x14ac:dyDescent="0.2">
      <c r="A26" s="234" t="s">
        <v>499</v>
      </c>
      <c r="B26" s="1" t="s">
        <v>511</v>
      </c>
    </row>
    <row r="27" spans="1:2" x14ac:dyDescent="0.2">
      <c r="A27" s="234" t="s">
        <v>500</v>
      </c>
      <c r="B27" s="1" t="s">
        <v>512</v>
      </c>
    </row>
    <row r="28" spans="1:2" x14ac:dyDescent="0.2">
      <c r="A28" s="234" t="s">
        <v>501</v>
      </c>
      <c r="B28" s="1" t="s">
        <v>512</v>
      </c>
    </row>
    <row r="29" spans="1:2" x14ac:dyDescent="0.2">
      <c r="A29" s="234" t="s">
        <v>521</v>
      </c>
      <c r="B29" s="1" t="s">
        <v>523</v>
      </c>
    </row>
    <row r="30" spans="1:2" x14ac:dyDescent="0.2">
      <c r="A30" s="234" t="s">
        <v>522</v>
      </c>
      <c r="B30" s="1" t="s">
        <v>523</v>
      </c>
    </row>
    <row r="31" spans="1:2" x14ac:dyDescent="0.2">
      <c r="A31" s="233"/>
      <c r="B31" s="234"/>
    </row>
    <row r="32" spans="1:2" x14ac:dyDescent="0.2">
      <c r="A32" s="233"/>
      <c r="B32" s="234"/>
    </row>
    <row r="33" spans="1:2" x14ac:dyDescent="0.2">
      <c r="A33" s="228" t="s">
        <v>502</v>
      </c>
      <c r="B33" s="235"/>
    </row>
    <row r="34" spans="1:2" x14ac:dyDescent="0.2">
      <c r="A34" s="228"/>
      <c r="B34" s="235"/>
    </row>
    <row r="35" spans="1:2" x14ac:dyDescent="0.2">
      <c r="A35" s="228" t="s">
        <v>503</v>
      </c>
      <c r="B35" s="235"/>
    </row>
    <row r="36" spans="1:2" x14ac:dyDescent="0.2">
      <c r="A36" s="228" t="s">
        <v>504</v>
      </c>
      <c r="B36" s="235"/>
    </row>
    <row r="37" spans="1:2" x14ac:dyDescent="0.2">
      <c r="A37" s="228"/>
      <c r="B37" s="228"/>
    </row>
    <row r="38" spans="1:2" s="236" customFormat="1" x14ac:dyDescent="0.2">
      <c r="A38" s="228" t="s">
        <v>505</v>
      </c>
      <c r="B38" s="228" t="s">
        <v>506</v>
      </c>
    </row>
    <row r="39" spans="1:2" x14ac:dyDescent="0.2">
      <c r="A39" s="228"/>
      <c r="B39" s="237"/>
    </row>
    <row r="40" spans="1:2" s="236" customFormat="1" x14ac:dyDescent="0.2">
      <c r="A40" s="228" t="s">
        <v>507</v>
      </c>
      <c r="B40" s="238" t="s">
        <v>0</v>
      </c>
    </row>
    <row r="41" spans="1:2" x14ac:dyDescent="0.2">
      <c r="A41" s="228" t="s">
        <v>508</v>
      </c>
      <c r="B41" s="235" t="s">
        <v>469</v>
      </c>
    </row>
    <row r="42" spans="1:2" x14ac:dyDescent="0.2">
      <c r="A42" s="228"/>
      <c r="B42" s="235"/>
    </row>
  </sheetData>
  <hyperlinks>
    <hyperlink ref="B41" r:id="rId1"/>
    <hyperlink ref="A10" location="'1b'!A1" display="Table 1B (%)"/>
    <hyperlink ref="A11" location="'2a'!A1" display="Table 2A"/>
    <hyperlink ref="A12" location="'2b'!A1" display="Table 2B (%)"/>
    <hyperlink ref="A13" location="'3a'!A1" display="Table 3A"/>
    <hyperlink ref="A14" location="'3b'!A1" display="Table 3B (%)"/>
    <hyperlink ref="A15" location="'4a'!A1" display="Table 4A"/>
    <hyperlink ref="A16" location="'4b'!A1" display="Table 4B (%)"/>
    <hyperlink ref="A17" location="'5a'!A1" display="Table 5A"/>
    <hyperlink ref="A18" location="'5b'!A1" display="Table 5B (%)"/>
    <hyperlink ref="A19" location="'6a'!A1" display="Table 6A"/>
    <hyperlink ref="A20" location="'6b'!A1" display="Table 6B (%)"/>
    <hyperlink ref="A21" location="'7a'!A1" display="Table 7A"/>
    <hyperlink ref="A22" location="'7b'!A1" display="Table 7B (%)"/>
    <hyperlink ref="A25" location="'8a'!A1" display="Table 8A"/>
    <hyperlink ref="A26" location="'8b'!A1" display="Table 8B (%)"/>
    <hyperlink ref="A27" location="'9a'!A1" display="Table 9A"/>
    <hyperlink ref="A28" location="'9b'!A1" display="Table 9B (%)"/>
    <hyperlink ref="A9" location="'1a'!A1" display="Table 1A"/>
    <hyperlink ref="A29" location="'10a'!A1" display="Table 10A"/>
    <hyperlink ref="A30" location="'10b'!A1" display="Table 10B (%)"/>
  </hyperlinks>
  <pageMargins left="0.70866141732283472" right="0.70866141732283472" top="0.74803149606299213" bottom="0.74803149606299213" header="0.31496062992125984" footer="0.31496062992125984"/>
  <pageSetup paperSize="9" scale="90" orientation="landscape"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97"/>
  <sheetViews>
    <sheetView topLeftCell="D1" zoomScale="84" zoomScaleNormal="84" workbookViewId="0">
      <selection activeCell="AE22" sqref="AE22"/>
    </sheetView>
  </sheetViews>
  <sheetFormatPr defaultColWidth="8.85546875" defaultRowHeight="12.75" x14ac:dyDescent="0.2"/>
  <cols>
    <col min="1" max="1" width="8.5703125" style="11" customWidth="1"/>
    <col min="2" max="2" width="9.140625" style="74" customWidth="1"/>
    <col min="3" max="3" width="10.7109375" style="11" bestFit="1" customWidth="1"/>
    <col min="4" max="8" width="7.7109375" style="11" customWidth="1"/>
    <col min="9" max="10" width="8.140625" style="11" bestFit="1" customWidth="1"/>
    <col min="11" max="11" width="3.42578125" style="11" customWidth="1"/>
    <col min="12" max="15" width="7.85546875" style="11" customWidth="1"/>
    <col min="16" max="16" width="7.7109375" style="11" customWidth="1"/>
    <col min="17" max="19" width="7.85546875" style="11" customWidth="1"/>
    <col min="20" max="20" width="3.42578125" style="11" customWidth="1"/>
    <col min="21" max="28" width="7.7109375" style="11" customWidth="1"/>
    <col min="29" max="256" width="9.140625" style="11" customWidth="1"/>
    <col min="257" max="257" width="24.7109375" style="11" customWidth="1"/>
    <col min="258" max="16384" width="8.85546875" style="11"/>
  </cols>
  <sheetData>
    <row r="1" spans="1:35" s="55" customFormat="1" ht="21.6" customHeight="1" x14ac:dyDescent="0.25">
      <c r="A1" s="2" t="s">
        <v>476</v>
      </c>
      <c r="B1" s="53"/>
      <c r="C1" s="54"/>
      <c r="D1" s="54"/>
      <c r="E1" s="54"/>
      <c r="F1" s="54"/>
      <c r="G1" s="54"/>
      <c r="H1" s="54"/>
      <c r="I1" s="54"/>
      <c r="J1" s="54"/>
      <c r="K1" s="54"/>
      <c r="L1" s="54"/>
      <c r="M1" s="54"/>
      <c r="N1" s="54"/>
      <c r="O1" s="54"/>
      <c r="P1" s="54"/>
      <c r="Q1" s="54"/>
      <c r="R1" s="54"/>
      <c r="S1" s="54"/>
      <c r="T1" s="54"/>
      <c r="U1" s="54"/>
      <c r="V1" s="54"/>
      <c r="W1" s="54"/>
      <c r="X1" s="54"/>
      <c r="Y1" s="54"/>
      <c r="Z1" s="54"/>
      <c r="AA1" s="54"/>
      <c r="AB1" s="54"/>
    </row>
    <row r="2" spans="1:35" ht="14.45" customHeight="1" thickBot="1" x14ac:dyDescent="0.25">
      <c r="A2" s="56" t="s">
        <v>1</v>
      </c>
      <c r="B2" s="57"/>
      <c r="C2" s="26"/>
      <c r="D2" s="26"/>
      <c r="E2" s="26"/>
      <c r="F2" s="26"/>
      <c r="G2" s="7"/>
      <c r="H2" s="7"/>
      <c r="I2" s="7"/>
      <c r="J2" s="7"/>
      <c r="K2" s="26"/>
      <c r="L2" s="26"/>
      <c r="M2" s="26"/>
      <c r="N2" s="26"/>
      <c r="O2" s="26"/>
      <c r="P2" s="7"/>
      <c r="Q2" s="7"/>
      <c r="R2" s="7"/>
      <c r="S2" s="7"/>
      <c r="T2" s="26"/>
      <c r="U2" s="26"/>
      <c r="V2" s="26"/>
      <c r="W2" s="26"/>
      <c r="X2" s="26"/>
      <c r="Y2" s="26"/>
      <c r="Z2" s="26"/>
      <c r="AB2" s="7" t="s">
        <v>2</v>
      </c>
    </row>
    <row r="3" spans="1:35" s="19" customFormat="1" ht="14.45" customHeight="1" x14ac:dyDescent="0.2">
      <c r="A3" s="58"/>
      <c r="B3" s="59"/>
      <c r="C3" s="241" t="s">
        <v>3</v>
      </c>
      <c r="D3" s="241"/>
      <c r="E3" s="241"/>
      <c r="F3" s="241"/>
      <c r="G3" s="241"/>
      <c r="H3" s="241"/>
      <c r="I3" s="241"/>
      <c r="J3" s="241"/>
      <c r="K3" s="223"/>
      <c r="L3" s="241" t="s">
        <v>4</v>
      </c>
      <c r="M3" s="241"/>
      <c r="N3" s="241"/>
      <c r="O3" s="241"/>
      <c r="P3" s="241"/>
      <c r="Q3" s="241"/>
      <c r="R3" s="241"/>
      <c r="S3" s="241"/>
      <c r="T3" s="223"/>
      <c r="U3" s="241" t="s">
        <v>5</v>
      </c>
      <c r="V3" s="241"/>
      <c r="W3" s="241"/>
      <c r="X3" s="241"/>
      <c r="Y3" s="241"/>
      <c r="Z3" s="241"/>
      <c r="AA3" s="241"/>
      <c r="AB3" s="241"/>
    </row>
    <row r="4" spans="1:35" s="61" customFormat="1" ht="14.45" customHeight="1" x14ac:dyDescent="0.25">
      <c r="A4" s="60"/>
      <c r="B4" s="60"/>
      <c r="C4" s="13">
        <v>2013</v>
      </c>
      <c r="D4" s="13">
        <v>2014</v>
      </c>
      <c r="E4" s="13">
        <v>2015</v>
      </c>
      <c r="F4" s="14">
        <v>2016</v>
      </c>
      <c r="G4" s="14">
        <v>2017</v>
      </c>
      <c r="H4" s="14">
        <v>2018</v>
      </c>
      <c r="I4" s="14">
        <v>2019</v>
      </c>
      <c r="J4" s="14">
        <v>2020</v>
      </c>
      <c r="K4" s="60"/>
      <c r="L4" s="13">
        <v>2013</v>
      </c>
      <c r="M4" s="13">
        <v>2014</v>
      </c>
      <c r="N4" s="13">
        <v>2015</v>
      </c>
      <c r="O4" s="14">
        <v>2016</v>
      </c>
      <c r="P4" s="14">
        <v>2017</v>
      </c>
      <c r="Q4" s="14">
        <v>2018</v>
      </c>
      <c r="R4" s="14">
        <v>2019</v>
      </c>
      <c r="S4" s="14">
        <v>2020</v>
      </c>
      <c r="T4" s="60"/>
      <c r="U4" s="13">
        <v>2013</v>
      </c>
      <c r="V4" s="13">
        <v>2014</v>
      </c>
      <c r="W4" s="13">
        <v>2015</v>
      </c>
      <c r="X4" s="14">
        <v>2016</v>
      </c>
      <c r="Y4" s="14">
        <v>2017</v>
      </c>
      <c r="Z4" s="14">
        <v>2018</v>
      </c>
      <c r="AA4" s="14">
        <v>2019</v>
      </c>
      <c r="AB4" s="14">
        <v>2020</v>
      </c>
    </row>
    <row r="5" spans="1:35" s="19" customFormat="1" ht="14.45" customHeight="1" x14ac:dyDescent="0.2">
      <c r="A5" s="62"/>
      <c r="B5" s="60"/>
      <c r="C5" s="63"/>
      <c r="D5" s="63"/>
      <c r="E5" s="63"/>
      <c r="F5" s="63"/>
      <c r="G5" s="63"/>
      <c r="H5" s="63"/>
      <c r="I5" s="63"/>
      <c r="J5" s="63"/>
      <c r="K5" s="63"/>
      <c r="L5" s="63"/>
      <c r="M5" s="63"/>
      <c r="N5" s="63"/>
      <c r="O5" s="63"/>
      <c r="P5" s="63"/>
      <c r="Q5" s="63"/>
      <c r="R5" s="63"/>
      <c r="S5" s="63"/>
      <c r="T5" s="63"/>
      <c r="U5" s="63"/>
      <c r="V5" s="63"/>
      <c r="W5" s="63"/>
      <c r="X5" s="63"/>
      <c r="Y5" s="63"/>
      <c r="Z5" s="63"/>
      <c r="AA5" s="63"/>
      <c r="AB5" s="63"/>
      <c r="AC5" s="251" t="s">
        <v>526</v>
      </c>
      <c r="AD5" s="251" t="s">
        <v>527</v>
      </c>
      <c r="AE5" s="251" t="s">
        <v>528</v>
      </c>
      <c r="AF5" s="251" t="s">
        <v>529</v>
      </c>
      <c r="AG5" s="251" t="s">
        <v>530</v>
      </c>
      <c r="AH5" s="251" t="s">
        <v>531</v>
      </c>
      <c r="AI5" s="251" t="s">
        <v>532</v>
      </c>
    </row>
    <row r="6" spans="1:35" s="19" customFormat="1" ht="14.45" customHeight="1" x14ac:dyDescent="0.2">
      <c r="A6" s="62" t="s">
        <v>19</v>
      </c>
      <c r="B6" s="60" t="s">
        <v>11</v>
      </c>
      <c r="C6" s="64">
        <v>21242</v>
      </c>
      <c r="D6" s="64">
        <v>21814</v>
      </c>
      <c r="E6" s="64">
        <v>22229</v>
      </c>
      <c r="F6" s="64">
        <v>22812</v>
      </c>
      <c r="G6" s="64">
        <v>23200</v>
      </c>
      <c r="H6" s="64">
        <v>23606</v>
      </c>
      <c r="I6" s="212">
        <v>23875</v>
      </c>
      <c r="J6" s="212">
        <v>24283</v>
      </c>
      <c r="K6" s="64"/>
      <c r="L6" s="64">
        <v>609</v>
      </c>
      <c r="M6" s="64">
        <v>546</v>
      </c>
      <c r="N6" s="64">
        <v>524</v>
      </c>
      <c r="O6" s="64">
        <v>435</v>
      </c>
      <c r="P6" s="64">
        <v>436</v>
      </c>
      <c r="Q6" s="64">
        <v>401</v>
      </c>
      <c r="R6" s="212">
        <v>390</v>
      </c>
      <c r="S6" s="212">
        <v>391</v>
      </c>
      <c r="T6" s="64"/>
      <c r="U6" s="64">
        <v>2890</v>
      </c>
      <c r="V6" s="64">
        <v>2629</v>
      </c>
      <c r="W6" s="64">
        <v>2462</v>
      </c>
      <c r="X6" s="64">
        <v>2218</v>
      </c>
      <c r="Y6" s="64">
        <v>2013</v>
      </c>
      <c r="Z6" s="64">
        <v>1845</v>
      </c>
      <c r="AA6" s="212">
        <v>1639</v>
      </c>
      <c r="AB6" s="212">
        <v>1390</v>
      </c>
      <c r="AC6" s="252"/>
      <c r="AD6" s="252"/>
      <c r="AE6" s="252"/>
      <c r="AF6" s="252"/>
      <c r="AG6" s="252"/>
      <c r="AH6" s="252"/>
      <c r="AI6" s="252"/>
    </row>
    <row r="7" spans="1:35" s="19" customFormat="1" ht="14.45" customHeight="1" x14ac:dyDescent="0.2">
      <c r="A7" s="62"/>
      <c r="B7" s="60" t="s">
        <v>12</v>
      </c>
      <c r="C7" s="64">
        <v>21001</v>
      </c>
      <c r="D7" s="64">
        <v>21643</v>
      </c>
      <c r="E7" s="64">
        <v>22442</v>
      </c>
      <c r="F7" s="64">
        <v>23105</v>
      </c>
      <c r="G7" s="64">
        <v>23542</v>
      </c>
      <c r="H7" s="64">
        <v>23954</v>
      </c>
      <c r="I7" s="212">
        <v>24255</v>
      </c>
      <c r="J7" s="212">
        <v>24758</v>
      </c>
      <c r="K7" s="64"/>
      <c r="L7" s="64">
        <v>666</v>
      </c>
      <c r="M7" s="64">
        <v>596</v>
      </c>
      <c r="N7" s="64">
        <v>598</v>
      </c>
      <c r="O7" s="64">
        <v>503</v>
      </c>
      <c r="P7" s="64">
        <v>492</v>
      </c>
      <c r="Q7" s="64">
        <v>451</v>
      </c>
      <c r="R7" s="212">
        <v>417</v>
      </c>
      <c r="S7" s="212">
        <v>415</v>
      </c>
      <c r="T7" s="64"/>
      <c r="U7" s="64">
        <v>4209</v>
      </c>
      <c r="V7" s="64">
        <v>3810</v>
      </c>
      <c r="W7" s="64">
        <v>3433</v>
      </c>
      <c r="X7" s="64">
        <v>3097</v>
      </c>
      <c r="Y7" s="64">
        <v>2815</v>
      </c>
      <c r="Z7" s="64">
        <v>2614</v>
      </c>
      <c r="AA7" s="212">
        <v>2354</v>
      </c>
      <c r="AB7" s="212">
        <v>1972</v>
      </c>
      <c r="AC7" s="253">
        <f>SUM(D7:AB7)</f>
        <v>192141</v>
      </c>
      <c r="AD7" s="253">
        <f>AVERAGE(D7:AB7)</f>
        <v>8353.95652173913</v>
      </c>
      <c r="AE7" s="253">
        <f>MEDIAN(D7:AB7)</f>
        <v>2815</v>
      </c>
      <c r="AF7" s="252" t="e">
        <f>MODE(D7:AB7)</f>
        <v>#N/A</v>
      </c>
      <c r="AG7" s="253">
        <f>MAX(D7:AB7)</f>
        <v>24758</v>
      </c>
      <c r="AH7" s="253">
        <f>MIN(D7:AB7)</f>
        <v>415</v>
      </c>
      <c r="AI7" s="252">
        <f>STDEV(D7:AB7)</f>
        <v>10247.054368221945</v>
      </c>
    </row>
    <row r="8" spans="1:35" s="19" customFormat="1" ht="14.45" customHeight="1" x14ac:dyDescent="0.2">
      <c r="A8" s="65"/>
      <c r="B8" s="60"/>
      <c r="C8" s="66"/>
      <c r="D8" s="66"/>
      <c r="E8" s="66"/>
      <c r="F8" s="66"/>
      <c r="G8" s="66"/>
      <c r="H8" s="66"/>
      <c r="I8" s="212"/>
      <c r="J8" s="212"/>
      <c r="K8" s="67"/>
      <c r="L8" s="66"/>
      <c r="M8" s="66"/>
      <c r="N8" s="66"/>
      <c r="O8" s="66"/>
      <c r="P8" s="66"/>
      <c r="Q8" s="66"/>
      <c r="R8" s="66"/>
      <c r="S8" s="66"/>
      <c r="T8" s="67"/>
      <c r="U8" s="66"/>
      <c r="V8" s="66"/>
      <c r="W8" s="66"/>
      <c r="X8" s="66"/>
      <c r="Y8" s="66"/>
      <c r="Z8" s="66"/>
      <c r="AA8" s="212"/>
      <c r="AB8" s="212"/>
      <c r="AC8" s="253">
        <f>SUM(D8:AB8)</f>
        <v>0</v>
      </c>
      <c r="AD8" s="253" t="e">
        <f>AVERAGE(D8:AB8)</f>
        <v>#DIV/0!</v>
      </c>
      <c r="AE8" s="253" t="e">
        <f>MEDIAN(D8:AB8)</f>
        <v>#NUM!</v>
      </c>
      <c r="AF8" s="252" t="e">
        <f>MODE(D8:AB8)</f>
        <v>#N/A</v>
      </c>
      <c r="AG8" s="253">
        <f t="shared" ref="AG8:AG22" si="0">MAX(D8:AB8)</f>
        <v>0</v>
      </c>
      <c r="AH8" s="253">
        <f t="shared" ref="AH8:AH22" si="1">MIN(D8:AB8)</f>
        <v>0</v>
      </c>
      <c r="AI8" s="252" t="e">
        <f t="shared" ref="AI8:AI22" si="2">STDEV(D8:AB8)</f>
        <v>#DIV/0!</v>
      </c>
    </row>
    <row r="9" spans="1:35" ht="14.45" customHeight="1" x14ac:dyDescent="0.2">
      <c r="A9" s="62" t="s">
        <v>20</v>
      </c>
      <c r="B9" s="45" t="s">
        <v>11</v>
      </c>
      <c r="C9" s="23">
        <v>3593</v>
      </c>
      <c r="D9" s="23">
        <v>3590</v>
      </c>
      <c r="E9" s="23">
        <v>3638</v>
      </c>
      <c r="F9" s="23">
        <v>3622</v>
      </c>
      <c r="G9" s="23">
        <v>3594</v>
      </c>
      <c r="H9" s="23">
        <v>3561</v>
      </c>
      <c r="I9" s="211">
        <v>3505</v>
      </c>
      <c r="J9" s="211">
        <v>3497</v>
      </c>
      <c r="K9" s="23"/>
      <c r="L9" s="23">
        <v>26</v>
      </c>
      <c r="M9" s="23">
        <v>14</v>
      </c>
      <c r="N9" s="23">
        <v>7</v>
      </c>
      <c r="O9" s="23">
        <v>8</v>
      </c>
      <c r="P9" s="23">
        <v>4</v>
      </c>
      <c r="Q9" s="23">
        <v>9</v>
      </c>
      <c r="R9" s="211">
        <v>11</v>
      </c>
      <c r="S9" s="211">
        <v>7</v>
      </c>
      <c r="T9" s="23"/>
      <c r="U9" s="23">
        <v>20</v>
      </c>
      <c r="V9" s="23">
        <v>19</v>
      </c>
      <c r="W9" s="23">
        <v>21</v>
      </c>
      <c r="X9" s="23">
        <v>14</v>
      </c>
      <c r="Y9" s="23">
        <v>16</v>
      </c>
      <c r="Z9" s="23">
        <v>19</v>
      </c>
      <c r="AA9" s="211">
        <v>13</v>
      </c>
      <c r="AB9" s="211">
        <v>9</v>
      </c>
      <c r="AC9" s="253">
        <f>SUM(D9:AB9)</f>
        <v>25224</v>
      </c>
      <c r="AD9" s="253">
        <f>AVERAGE(D9:AB9)</f>
        <v>1096.695652173913</v>
      </c>
      <c r="AE9" s="253">
        <f>MEDIAN(D9:AB9)</f>
        <v>19</v>
      </c>
      <c r="AF9" s="252">
        <f>MODE(D9:AB9)</f>
        <v>14</v>
      </c>
      <c r="AG9" s="253">
        <f t="shared" si="0"/>
        <v>3638</v>
      </c>
      <c r="AH9" s="253">
        <f t="shared" si="1"/>
        <v>4</v>
      </c>
      <c r="AI9" s="252">
        <f t="shared" si="2"/>
        <v>1674.5974396792315</v>
      </c>
    </row>
    <row r="10" spans="1:35" ht="14.45" customHeight="1" x14ac:dyDescent="0.2">
      <c r="A10" s="65"/>
      <c r="B10" s="45" t="s">
        <v>12</v>
      </c>
      <c r="C10" s="23">
        <v>3482</v>
      </c>
      <c r="D10" s="23">
        <v>3484</v>
      </c>
      <c r="E10" s="23">
        <v>3517</v>
      </c>
      <c r="F10" s="23">
        <v>3507</v>
      </c>
      <c r="G10" s="23">
        <v>3443</v>
      </c>
      <c r="H10" s="23">
        <v>3431</v>
      </c>
      <c r="I10" s="211">
        <v>3373</v>
      </c>
      <c r="J10" s="211">
        <v>3346</v>
      </c>
      <c r="K10" s="23"/>
      <c r="L10" s="23">
        <v>29</v>
      </c>
      <c r="M10" s="23">
        <v>8</v>
      </c>
      <c r="N10" s="23">
        <v>14</v>
      </c>
      <c r="O10" s="23">
        <v>9</v>
      </c>
      <c r="P10" s="23">
        <v>4</v>
      </c>
      <c r="Q10" s="23">
        <v>1</v>
      </c>
      <c r="R10" s="211">
        <v>3</v>
      </c>
      <c r="S10" s="211">
        <v>4</v>
      </c>
      <c r="T10" s="23"/>
      <c r="U10" s="23">
        <v>20</v>
      </c>
      <c r="V10" s="23">
        <v>17</v>
      </c>
      <c r="W10" s="23">
        <v>10</v>
      </c>
      <c r="X10" s="23">
        <v>6</v>
      </c>
      <c r="Y10" s="23">
        <v>16</v>
      </c>
      <c r="Z10" s="23">
        <v>8</v>
      </c>
      <c r="AA10" s="211">
        <v>7</v>
      </c>
      <c r="AB10" s="211">
        <v>6</v>
      </c>
      <c r="AC10" s="253">
        <f>SUM(D10:AB10)</f>
        <v>24263</v>
      </c>
      <c r="AD10" s="253">
        <f>AVERAGE(D10:AB10)</f>
        <v>1054.9130434782608</v>
      </c>
      <c r="AE10" s="253">
        <f>MEDIAN(D10:AB10)</f>
        <v>14</v>
      </c>
      <c r="AF10" s="252">
        <f>MODE(D10:AB10)</f>
        <v>8</v>
      </c>
      <c r="AG10" s="253">
        <f t="shared" si="0"/>
        <v>3517</v>
      </c>
      <c r="AH10" s="253">
        <f t="shared" si="1"/>
        <v>1</v>
      </c>
      <c r="AI10" s="252">
        <f t="shared" si="2"/>
        <v>1615.4446028329583</v>
      </c>
    </row>
    <row r="11" spans="1:35" ht="14.45" customHeight="1" x14ac:dyDescent="0.2">
      <c r="A11" s="65"/>
      <c r="B11" s="45"/>
      <c r="C11" s="240">
        <f>SUM(C9:C10)</f>
        <v>7075</v>
      </c>
      <c r="D11" s="240">
        <f t="shared" ref="D11:J11" si="3">SUM(D9:D10)</f>
        <v>7074</v>
      </c>
      <c r="E11" s="240">
        <f t="shared" si="3"/>
        <v>7155</v>
      </c>
      <c r="F11" s="240">
        <f t="shared" si="3"/>
        <v>7129</v>
      </c>
      <c r="G11" s="240">
        <f t="shared" si="3"/>
        <v>7037</v>
      </c>
      <c r="H11" s="240">
        <f t="shared" si="3"/>
        <v>6992</v>
      </c>
      <c r="I11" s="240">
        <f t="shared" si="3"/>
        <v>6878</v>
      </c>
      <c r="J11" s="240">
        <f t="shared" si="3"/>
        <v>6843</v>
      </c>
      <c r="K11" s="23"/>
      <c r="L11" s="23"/>
      <c r="M11" s="23"/>
      <c r="N11" s="23"/>
      <c r="O11" s="23"/>
      <c r="P11" s="23"/>
      <c r="Q11" s="23"/>
      <c r="R11" s="211"/>
      <c r="S11" s="211"/>
      <c r="T11" s="23"/>
      <c r="U11" s="23"/>
      <c r="V11" s="23"/>
      <c r="W11" s="23"/>
      <c r="X11" s="23"/>
      <c r="Y11" s="23"/>
      <c r="Z11" s="23"/>
      <c r="AA11" s="211"/>
      <c r="AB11" s="211"/>
      <c r="AC11" s="253">
        <f>SUM(D11:AB11)</f>
        <v>49108</v>
      </c>
      <c r="AD11" s="253">
        <f>AVERAGE(D11:AB11)</f>
        <v>7015.4285714285716</v>
      </c>
      <c r="AE11" s="253">
        <f>MEDIAN(D11:AB11)</f>
        <v>7037</v>
      </c>
      <c r="AF11" s="252" t="e">
        <f>MODE(D11:AB11)</f>
        <v>#N/A</v>
      </c>
      <c r="AG11" s="253">
        <f t="shared" si="0"/>
        <v>7155</v>
      </c>
      <c r="AH11" s="253">
        <f t="shared" si="1"/>
        <v>6843</v>
      </c>
      <c r="AI11" s="252">
        <f t="shared" si="2"/>
        <v>119.33266826098256</v>
      </c>
    </row>
    <row r="12" spans="1:35" ht="14.45" customHeight="1" x14ac:dyDescent="0.2">
      <c r="A12" s="62" t="s">
        <v>6</v>
      </c>
      <c r="B12" s="45" t="s">
        <v>11</v>
      </c>
      <c r="C12" s="23">
        <v>4272</v>
      </c>
      <c r="D12" s="23">
        <v>4408</v>
      </c>
      <c r="E12" s="23">
        <v>4276</v>
      </c>
      <c r="F12" s="23">
        <v>4340</v>
      </c>
      <c r="G12" s="23">
        <v>4402</v>
      </c>
      <c r="H12" s="23">
        <v>4454</v>
      </c>
      <c r="I12" s="211">
        <v>4460</v>
      </c>
      <c r="J12" s="211">
        <v>4479</v>
      </c>
      <c r="K12" s="23"/>
      <c r="L12" s="23">
        <v>56</v>
      </c>
      <c r="M12" s="23">
        <v>26</v>
      </c>
      <c r="N12" s="23">
        <v>20</v>
      </c>
      <c r="O12" s="23">
        <v>20</v>
      </c>
      <c r="P12" s="23">
        <v>12</v>
      </c>
      <c r="Q12" s="23">
        <v>10</v>
      </c>
      <c r="R12" s="211">
        <v>8</v>
      </c>
      <c r="S12" s="211">
        <v>5</v>
      </c>
      <c r="T12" s="23"/>
      <c r="U12" s="23">
        <v>44</v>
      </c>
      <c r="V12" s="23">
        <v>37</v>
      </c>
      <c r="W12" s="23">
        <v>27</v>
      </c>
      <c r="X12" s="23">
        <v>18</v>
      </c>
      <c r="Y12" s="23">
        <v>17</v>
      </c>
      <c r="Z12" s="23">
        <v>21</v>
      </c>
      <c r="AA12" s="211">
        <v>19</v>
      </c>
      <c r="AB12" s="211">
        <v>18</v>
      </c>
      <c r="AC12" s="253">
        <f>SUM(D12:AB12)</f>
        <v>31177</v>
      </c>
      <c r="AD12" s="253">
        <f>AVERAGE(D12:AB12)</f>
        <v>1355.5217391304348</v>
      </c>
      <c r="AE12" s="253">
        <f>MEDIAN(D12:AB12)</f>
        <v>26</v>
      </c>
      <c r="AF12" s="252">
        <f>MODE(D12:AB12)</f>
        <v>20</v>
      </c>
      <c r="AG12" s="253">
        <f t="shared" si="0"/>
        <v>4479</v>
      </c>
      <c r="AH12" s="253">
        <f t="shared" si="1"/>
        <v>5</v>
      </c>
      <c r="AI12" s="252">
        <f t="shared" si="2"/>
        <v>2061.2068148530943</v>
      </c>
    </row>
    <row r="13" spans="1:35" ht="14.45" customHeight="1" x14ac:dyDescent="0.2">
      <c r="A13" s="62"/>
      <c r="B13" s="45" t="s">
        <v>12</v>
      </c>
      <c r="C13" s="23">
        <v>4186</v>
      </c>
      <c r="D13" s="23">
        <v>4252</v>
      </c>
      <c r="E13" s="23">
        <v>4307</v>
      </c>
      <c r="F13" s="23">
        <v>4380</v>
      </c>
      <c r="G13" s="23">
        <v>4413</v>
      </c>
      <c r="H13" s="23">
        <v>4440</v>
      </c>
      <c r="I13" s="211">
        <v>4436</v>
      </c>
      <c r="J13" s="211">
        <v>4429</v>
      </c>
      <c r="K13" s="23"/>
      <c r="L13" s="23">
        <v>37</v>
      </c>
      <c r="M13" s="23">
        <v>25</v>
      </c>
      <c r="N13" s="23">
        <v>19</v>
      </c>
      <c r="O13" s="23">
        <v>19</v>
      </c>
      <c r="P13" s="23">
        <v>11</v>
      </c>
      <c r="Q13" s="23">
        <v>10</v>
      </c>
      <c r="R13" s="211">
        <v>9</v>
      </c>
      <c r="S13" s="211">
        <v>10</v>
      </c>
      <c r="T13" s="23"/>
      <c r="U13" s="23">
        <v>45</v>
      </c>
      <c r="V13" s="23">
        <v>39</v>
      </c>
      <c r="W13" s="23">
        <v>39</v>
      </c>
      <c r="X13" s="23">
        <v>18</v>
      </c>
      <c r="Y13" s="23">
        <v>23</v>
      </c>
      <c r="Z13" s="23">
        <v>15</v>
      </c>
      <c r="AA13" s="211">
        <v>9</v>
      </c>
      <c r="AB13" s="211">
        <v>8</v>
      </c>
      <c r="AC13" s="253">
        <f>SUM(D13:AB13)</f>
        <v>30993</v>
      </c>
      <c r="AD13" s="253">
        <f>AVERAGE(D13:AB13)</f>
        <v>1347.5217391304348</v>
      </c>
      <c r="AE13" s="253">
        <f>MEDIAN(D13:AB13)</f>
        <v>25</v>
      </c>
      <c r="AF13" s="252">
        <f>MODE(D13:AB13)</f>
        <v>19</v>
      </c>
      <c r="AG13" s="253">
        <f t="shared" si="0"/>
        <v>4440</v>
      </c>
      <c r="AH13" s="253">
        <f t="shared" si="1"/>
        <v>8</v>
      </c>
      <c r="AI13" s="252">
        <f t="shared" si="2"/>
        <v>2050.9656898323692</v>
      </c>
    </row>
    <row r="14" spans="1:35" ht="14.45" customHeight="1" x14ac:dyDescent="0.2">
      <c r="A14" s="65"/>
      <c r="B14" s="45"/>
      <c r="C14" s="23"/>
      <c r="D14" s="23"/>
      <c r="E14" s="23"/>
      <c r="F14" s="23"/>
      <c r="G14" s="23"/>
      <c r="H14" s="23"/>
      <c r="I14" s="211"/>
      <c r="J14" s="211"/>
      <c r="K14" s="23"/>
      <c r="L14" s="23"/>
      <c r="M14" s="23"/>
      <c r="N14" s="23"/>
      <c r="O14" s="23"/>
      <c r="P14" s="23"/>
      <c r="Q14" s="23"/>
      <c r="R14" s="211"/>
      <c r="S14" s="211"/>
      <c r="T14" s="23"/>
      <c r="U14" s="23"/>
      <c r="V14" s="23"/>
      <c r="W14" s="23"/>
      <c r="X14" s="23"/>
      <c r="Y14" s="23"/>
      <c r="Z14" s="23"/>
      <c r="AA14" s="211"/>
      <c r="AB14" s="211"/>
      <c r="AC14" s="253">
        <f>SUM(D14:AB14)</f>
        <v>0</v>
      </c>
      <c r="AD14" s="253" t="e">
        <f>AVERAGE(D14:AB14)</f>
        <v>#DIV/0!</v>
      </c>
      <c r="AE14" s="253" t="e">
        <f>MEDIAN(D14:AB14)</f>
        <v>#NUM!</v>
      </c>
      <c r="AF14" s="252" t="e">
        <f>MODE(D14:AB14)</f>
        <v>#N/A</v>
      </c>
      <c r="AG14" s="253">
        <f t="shared" si="0"/>
        <v>0</v>
      </c>
      <c r="AH14" s="253">
        <f t="shared" si="1"/>
        <v>0</v>
      </c>
      <c r="AI14" s="252" t="e">
        <f t="shared" si="2"/>
        <v>#DIV/0!</v>
      </c>
    </row>
    <row r="15" spans="1:35" ht="14.45" customHeight="1" x14ac:dyDescent="0.2">
      <c r="A15" s="62" t="s">
        <v>7</v>
      </c>
      <c r="B15" s="45" t="s">
        <v>11</v>
      </c>
      <c r="C15" s="23">
        <v>3939</v>
      </c>
      <c r="D15" s="23">
        <v>3925</v>
      </c>
      <c r="E15" s="23">
        <v>3975</v>
      </c>
      <c r="F15" s="23">
        <v>4018</v>
      </c>
      <c r="G15" s="23">
        <v>4011</v>
      </c>
      <c r="H15" s="23">
        <v>4025</v>
      </c>
      <c r="I15" s="211">
        <v>4079</v>
      </c>
      <c r="J15" s="211">
        <v>4121</v>
      </c>
      <c r="K15" s="23"/>
      <c r="L15" s="23">
        <v>56</v>
      </c>
      <c r="M15" s="23">
        <v>42</v>
      </c>
      <c r="N15" s="23">
        <v>36</v>
      </c>
      <c r="O15" s="23">
        <v>24</v>
      </c>
      <c r="P15" s="23">
        <v>17</v>
      </c>
      <c r="Q15" s="23">
        <v>18</v>
      </c>
      <c r="R15" s="211">
        <v>18</v>
      </c>
      <c r="S15" s="211">
        <v>11</v>
      </c>
      <c r="T15" s="23"/>
      <c r="U15" s="23">
        <v>112</v>
      </c>
      <c r="V15" s="23">
        <v>83</v>
      </c>
      <c r="W15" s="23">
        <v>74</v>
      </c>
      <c r="X15" s="23">
        <v>44</v>
      </c>
      <c r="Y15" s="23">
        <v>42</v>
      </c>
      <c r="Z15" s="23">
        <v>28</v>
      </c>
      <c r="AA15" s="211">
        <v>21</v>
      </c>
      <c r="AB15" s="211">
        <v>20</v>
      </c>
      <c r="AC15" s="253">
        <f>SUM(D15:AB15)</f>
        <v>28800</v>
      </c>
      <c r="AD15" s="253">
        <f>AVERAGE(D15:AB15)</f>
        <v>1252.1739130434783</v>
      </c>
      <c r="AE15" s="253">
        <f>MEDIAN(D15:AB15)</f>
        <v>44</v>
      </c>
      <c r="AF15" s="252">
        <f>MODE(D15:AB15)</f>
        <v>42</v>
      </c>
      <c r="AG15" s="253">
        <f t="shared" si="0"/>
        <v>4121</v>
      </c>
      <c r="AH15" s="253">
        <f t="shared" si="1"/>
        <v>11</v>
      </c>
      <c r="AI15" s="252">
        <f t="shared" si="2"/>
        <v>1873.6893274105432</v>
      </c>
    </row>
    <row r="16" spans="1:35" ht="14.45" customHeight="1" x14ac:dyDescent="0.2">
      <c r="A16" s="62"/>
      <c r="B16" s="45" t="s">
        <v>12</v>
      </c>
      <c r="C16" s="23">
        <v>4013</v>
      </c>
      <c r="D16" s="23">
        <v>3976</v>
      </c>
      <c r="E16" s="23">
        <v>4078</v>
      </c>
      <c r="F16" s="23">
        <v>4111</v>
      </c>
      <c r="G16" s="23">
        <v>4107</v>
      </c>
      <c r="H16" s="23">
        <v>4120</v>
      </c>
      <c r="I16" s="211">
        <v>4164</v>
      </c>
      <c r="J16" s="211">
        <v>4218</v>
      </c>
      <c r="K16" s="23"/>
      <c r="L16" s="23">
        <v>53</v>
      </c>
      <c r="M16" s="23">
        <v>47</v>
      </c>
      <c r="N16" s="23">
        <v>35</v>
      </c>
      <c r="O16" s="23">
        <v>18</v>
      </c>
      <c r="P16" s="23">
        <v>23</v>
      </c>
      <c r="Q16" s="23">
        <v>20</v>
      </c>
      <c r="R16" s="211">
        <v>18</v>
      </c>
      <c r="S16" s="211">
        <v>9</v>
      </c>
      <c r="T16" s="23"/>
      <c r="U16" s="23">
        <v>113</v>
      </c>
      <c r="V16" s="23">
        <v>87</v>
      </c>
      <c r="W16" s="23">
        <v>65</v>
      </c>
      <c r="X16" s="23">
        <v>50</v>
      </c>
      <c r="Y16" s="23">
        <v>34</v>
      </c>
      <c r="Z16" s="23">
        <v>29</v>
      </c>
      <c r="AA16" s="211">
        <v>25</v>
      </c>
      <c r="AB16" s="211">
        <v>22</v>
      </c>
      <c r="AC16" s="253">
        <f>SUM(D16:AB16)</f>
        <v>29422</v>
      </c>
      <c r="AD16" s="253">
        <f>AVERAGE(D16:AB16)</f>
        <v>1279.2173913043478</v>
      </c>
      <c r="AE16" s="253">
        <f>MEDIAN(D16:AB16)</f>
        <v>50</v>
      </c>
      <c r="AF16" s="252">
        <f>MODE(D16:AB16)</f>
        <v>18</v>
      </c>
      <c r="AG16" s="253">
        <f t="shared" si="0"/>
        <v>4218</v>
      </c>
      <c r="AH16" s="253">
        <f t="shared" si="1"/>
        <v>9</v>
      </c>
      <c r="AI16" s="252">
        <f t="shared" si="2"/>
        <v>1915.3944041163318</v>
      </c>
    </row>
    <row r="17" spans="1:35" ht="14.45" customHeight="1" x14ac:dyDescent="0.2">
      <c r="A17" s="65"/>
      <c r="B17" s="45"/>
      <c r="C17" s="23"/>
      <c r="D17" s="23"/>
      <c r="E17" s="23"/>
      <c r="F17" s="23"/>
      <c r="G17" s="23"/>
      <c r="H17" s="23"/>
      <c r="I17" s="211"/>
      <c r="J17" s="211"/>
      <c r="K17" s="23"/>
      <c r="L17" s="23"/>
      <c r="M17" s="23"/>
      <c r="N17" s="23"/>
      <c r="O17" s="23"/>
      <c r="P17" s="23"/>
      <c r="Q17" s="23"/>
      <c r="R17" s="211"/>
      <c r="S17" s="211"/>
      <c r="T17" s="23"/>
      <c r="U17" s="23"/>
      <c r="V17" s="23"/>
      <c r="W17" s="23"/>
      <c r="X17" s="23"/>
      <c r="Y17" s="23"/>
      <c r="Z17" s="23"/>
      <c r="AA17" s="211"/>
      <c r="AB17" s="211"/>
      <c r="AC17" s="253">
        <f>SUM(D17:AB17)</f>
        <v>0</v>
      </c>
      <c r="AD17" s="253" t="e">
        <f>AVERAGE(D17:AB17)</f>
        <v>#DIV/0!</v>
      </c>
      <c r="AE17" s="253" t="e">
        <f>MEDIAN(D17:AB17)</f>
        <v>#NUM!</v>
      </c>
      <c r="AF17" s="252" t="e">
        <f t="shared" ref="AF17:AF22" si="4">MODE(D17:AB17)</f>
        <v>#N/A</v>
      </c>
      <c r="AG17" s="253">
        <f t="shared" si="0"/>
        <v>0</v>
      </c>
      <c r="AH17" s="253">
        <f t="shared" si="1"/>
        <v>0</v>
      </c>
      <c r="AI17" s="252" t="e">
        <f t="shared" si="2"/>
        <v>#DIV/0!</v>
      </c>
    </row>
    <row r="18" spans="1:35" ht="14.45" customHeight="1" x14ac:dyDescent="0.2">
      <c r="A18" s="62" t="s">
        <v>8</v>
      </c>
      <c r="B18" s="45" t="s">
        <v>11</v>
      </c>
      <c r="C18" s="23">
        <v>3945</v>
      </c>
      <c r="D18" s="23">
        <v>4058</v>
      </c>
      <c r="E18" s="23">
        <v>4182</v>
      </c>
      <c r="F18" s="23">
        <v>4270</v>
      </c>
      <c r="G18" s="23">
        <v>4314</v>
      </c>
      <c r="H18" s="23">
        <v>4310</v>
      </c>
      <c r="I18" s="211">
        <v>4333</v>
      </c>
      <c r="J18" s="211">
        <v>4263</v>
      </c>
      <c r="K18" s="23"/>
      <c r="L18" s="23">
        <v>107</v>
      </c>
      <c r="M18" s="23">
        <v>89</v>
      </c>
      <c r="N18" s="23">
        <v>86</v>
      </c>
      <c r="O18" s="23">
        <v>68</v>
      </c>
      <c r="P18" s="23">
        <v>48</v>
      </c>
      <c r="Q18" s="23">
        <v>52</v>
      </c>
      <c r="R18" s="211">
        <v>30</v>
      </c>
      <c r="S18" s="211">
        <v>29</v>
      </c>
      <c r="T18" s="23"/>
      <c r="U18" s="23">
        <v>300</v>
      </c>
      <c r="V18" s="23">
        <v>257</v>
      </c>
      <c r="W18" s="23">
        <v>185</v>
      </c>
      <c r="X18" s="23">
        <v>148</v>
      </c>
      <c r="Y18" s="23">
        <v>118</v>
      </c>
      <c r="Z18" s="23">
        <v>95</v>
      </c>
      <c r="AA18" s="211">
        <v>74</v>
      </c>
      <c r="AB18" s="211">
        <v>81</v>
      </c>
      <c r="AC18" s="253">
        <f>SUM(D18:AB18)</f>
        <v>31497</v>
      </c>
      <c r="AD18" s="253">
        <f>AVERAGE(D18:AB18)</f>
        <v>1369.4347826086957</v>
      </c>
      <c r="AE18" s="253">
        <f>MEDIAN(D18:AB18)</f>
        <v>118</v>
      </c>
      <c r="AF18" s="252" t="e">
        <f t="shared" si="4"/>
        <v>#N/A</v>
      </c>
      <c r="AG18" s="253">
        <f t="shared" si="0"/>
        <v>4333</v>
      </c>
      <c r="AH18" s="253">
        <f t="shared" si="1"/>
        <v>29</v>
      </c>
      <c r="AI18" s="252">
        <f t="shared" si="2"/>
        <v>1947.9168086139182</v>
      </c>
    </row>
    <row r="19" spans="1:35" ht="14.45" customHeight="1" x14ac:dyDescent="0.2">
      <c r="A19" s="62"/>
      <c r="B19" s="45" t="s">
        <v>12</v>
      </c>
      <c r="C19" s="23">
        <v>4059</v>
      </c>
      <c r="D19" s="23">
        <v>4232</v>
      </c>
      <c r="E19" s="23">
        <v>4315</v>
      </c>
      <c r="F19" s="23">
        <v>4416</v>
      </c>
      <c r="G19" s="23">
        <v>4489</v>
      </c>
      <c r="H19" s="23">
        <v>4504</v>
      </c>
      <c r="I19" s="211">
        <v>4477</v>
      </c>
      <c r="J19" s="211">
        <v>4453</v>
      </c>
      <c r="K19" s="23"/>
      <c r="L19" s="23">
        <v>105</v>
      </c>
      <c r="M19" s="23">
        <v>98</v>
      </c>
      <c r="N19" s="23">
        <v>72</v>
      </c>
      <c r="O19" s="23">
        <v>58</v>
      </c>
      <c r="P19" s="23">
        <v>45</v>
      </c>
      <c r="Q19" s="23">
        <v>48</v>
      </c>
      <c r="R19" s="211">
        <v>31</v>
      </c>
      <c r="S19" s="211">
        <v>17</v>
      </c>
      <c r="T19" s="23"/>
      <c r="U19" s="23">
        <v>341</v>
      </c>
      <c r="V19" s="23">
        <v>231</v>
      </c>
      <c r="W19" s="23">
        <v>217</v>
      </c>
      <c r="X19" s="23">
        <v>170</v>
      </c>
      <c r="Y19" s="23">
        <v>123</v>
      </c>
      <c r="Z19" s="23">
        <v>74</v>
      </c>
      <c r="AA19" s="211">
        <v>84</v>
      </c>
      <c r="AB19" s="211">
        <v>48</v>
      </c>
      <c r="AC19" s="253">
        <f>SUM(D19:AB19)</f>
        <v>32648</v>
      </c>
      <c r="AD19" s="253">
        <f>AVERAGE(D19:AB19)</f>
        <v>1419.4782608695652</v>
      </c>
      <c r="AE19" s="253">
        <f>MEDIAN(D19:AB19)</f>
        <v>123</v>
      </c>
      <c r="AF19" s="252">
        <f t="shared" si="4"/>
        <v>48</v>
      </c>
      <c r="AG19" s="253">
        <f t="shared" si="0"/>
        <v>4504</v>
      </c>
      <c r="AH19" s="253">
        <f t="shared" si="1"/>
        <v>17</v>
      </c>
      <c r="AI19" s="252">
        <f t="shared" si="2"/>
        <v>2026.0486144567935</v>
      </c>
    </row>
    <row r="20" spans="1:35" ht="14.45" customHeight="1" x14ac:dyDescent="0.2">
      <c r="A20" s="65"/>
      <c r="B20" s="45"/>
      <c r="C20" s="23"/>
      <c r="D20" s="23"/>
      <c r="E20" s="23"/>
      <c r="F20" s="23"/>
      <c r="G20" s="23"/>
      <c r="H20" s="23"/>
      <c r="I20" s="211"/>
      <c r="J20" s="211"/>
      <c r="K20" s="23"/>
      <c r="L20" s="23"/>
      <c r="M20" s="23"/>
      <c r="N20" s="23"/>
      <c r="O20" s="23"/>
      <c r="P20" s="23"/>
      <c r="Q20" s="23"/>
      <c r="R20" s="211"/>
      <c r="S20" s="211"/>
      <c r="T20" s="23"/>
      <c r="U20" s="23"/>
      <c r="V20" s="23"/>
      <c r="W20" s="23"/>
      <c r="X20" s="23"/>
      <c r="Y20" s="23"/>
      <c r="Z20" s="23"/>
      <c r="AA20" s="211"/>
      <c r="AB20" s="211"/>
      <c r="AC20" s="253">
        <f>SUM(D20:AB20)</f>
        <v>0</v>
      </c>
      <c r="AD20" s="253" t="e">
        <f>AVERAGE(D20:AB20)</f>
        <v>#DIV/0!</v>
      </c>
      <c r="AE20" s="253" t="e">
        <f>MEDIAN(D20:AB20)</f>
        <v>#NUM!</v>
      </c>
      <c r="AF20" s="252" t="e">
        <f t="shared" si="4"/>
        <v>#N/A</v>
      </c>
      <c r="AG20" s="253">
        <f t="shared" si="0"/>
        <v>0</v>
      </c>
      <c r="AH20" s="253">
        <f t="shared" si="1"/>
        <v>0</v>
      </c>
      <c r="AI20" s="252" t="e">
        <f t="shared" si="2"/>
        <v>#DIV/0!</v>
      </c>
    </row>
    <row r="21" spans="1:35" ht="14.45" customHeight="1" x14ac:dyDescent="0.2">
      <c r="A21" s="62" t="s">
        <v>9</v>
      </c>
      <c r="B21" s="45" t="s">
        <v>11</v>
      </c>
      <c r="C21" s="23">
        <v>2877</v>
      </c>
      <c r="D21" s="23">
        <v>3004</v>
      </c>
      <c r="E21" s="23">
        <v>3118</v>
      </c>
      <c r="F21" s="23">
        <v>3240</v>
      </c>
      <c r="G21" s="23">
        <v>3375</v>
      </c>
      <c r="H21" s="23">
        <v>3516</v>
      </c>
      <c r="I21" s="211">
        <v>3665</v>
      </c>
      <c r="J21" s="211">
        <v>3819</v>
      </c>
      <c r="K21" s="23"/>
      <c r="L21" s="23">
        <v>118</v>
      </c>
      <c r="M21" s="23">
        <v>115</v>
      </c>
      <c r="N21" s="23">
        <v>116</v>
      </c>
      <c r="O21" s="23">
        <v>94</v>
      </c>
      <c r="P21" s="23">
        <v>76</v>
      </c>
      <c r="Q21" s="23">
        <v>84</v>
      </c>
      <c r="R21" s="211">
        <v>81</v>
      </c>
      <c r="S21" s="211">
        <v>68</v>
      </c>
      <c r="T21" s="23"/>
      <c r="U21" s="23">
        <v>495</v>
      </c>
      <c r="V21" s="23">
        <v>393</v>
      </c>
      <c r="W21" s="23">
        <v>364</v>
      </c>
      <c r="X21" s="23">
        <v>335</v>
      </c>
      <c r="Y21" s="23">
        <v>299</v>
      </c>
      <c r="Z21" s="23">
        <v>234</v>
      </c>
      <c r="AA21" s="211">
        <v>193</v>
      </c>
      <c r="AB21" s="211">
        <v>149</v>
      </c>
      <c r="AC21" s="253">
        <f>SUM(D21:AB21)</f>
        <v>26951</v>
      </c>
      <c r="AD21" s="253">
        <f>AVERAGE(D21:AB21)</f>
        <v>1171.7826086956522</v>
      </c>
      <c r="AE21" s="253">
        <f>MEDIAN(D21:AB21)</f>
        <v>299</v>
      </c>
      <c r="AF21" s="252" t="e">
        <f t="shared" si="4"/>
        <v>#N/A</v>
      </c>
      <c r="AG21" s="253">
        <f t="shared" si="0"/>
        <v>3819</v>
      </c>
      <c r="AH21" s="253">
        <f t="shared" si="1"/>
        <v>68</v>
      </c>
      <c r="AI21" s="252">
        <f t="shared" si="2"/>
        <v>1512.8833685900977</v>
      </c>
    </row>
    <row r="22" spans="1:35" ht="14.45" customHeight="1" x14ac:dyDescent="0.2">
      <c r="A22" s="62"/>
      <c r="B22" s="45" t="s">
        <v>12</v>
      </c>
      <c r="C22" s="23">
        <v>2944</v>
      </c>
      <c r="D22" s="23">
        <v>3056</v>
      </c>
      <c r="E22" s="23">
        <v>3244</v>
      </c>
      <c r="F22" s="23">
        <v>3367</v>
      </c>
      <c r="G22" s="23">
        <v>3513</v>
      </c>
      <c r="H22" s="23">
        <v>3673</v>
      </c>
      <c r="I22" s="211">
        <v>3830</v>
      </c>
      <c r="J22" s="211">
        <v>3977</v>
      </c>
      <c r="K22" s="23"/>
      <c r="L22" s="23">
        <v>133</v>
      </c>
      <c r="M22" s="23">
        <v>125</v>
      </c>
      <c r="N22" s="23">
        <v>97</v>
      </c>
      <c r="O22" s="23">
        <v>105</v>
      </c>
      <c r="P22" s="23">
        <v>75</v>
      </c>
      <c r="Q22" s="23">
        <v>65</v>
      </c>
      <c r="R22" s="211">
        <v>70</v>
      </c>
      <c r="S22" s="211">
        <v>67</v>
      </c>
      <c r="T22" s="23"/>
      <c r="U22" s="23">
        <v>579</v>
      </c>
      <c r="V22" s="23">
        <v>494</v>
      </c>
      <c r="W22" s="23">
        <v>391</v>
      </c>
      <c r="X22" s="23">
        <v>334</v>
      </c>
      <c r="Y22" s="23">
        <v>303</v>
      </c>
      <c r="Z22" s="23">
        <v>250</v>
      </c>
      <c r="AA22" s="211">
        <v>196</v>
      </c>
      <c r="AB22" s="211">
        <v>156</v>
      </c>
      <c r="AC22" s="253">
        <f>SUM(D22:AB22)</f>
        <v>28100</v>
      </c>
      <c r="AD22" s="253">
        <f>AVERAGE(D22:AB22)</f>
        <v>1221.7391304347825</v>
      </c>
      <c r="AE22" s="253">
        <f>MEDIAN(D22:AB22)</f>
        <v>303</v>
      </c>
      <c r="AF22" s="252" t="e">
        <f t="shared" si="4"/>
        <v>#N/A</v>
      </c>
      <c r="AG22" s="253">
        <f t="shared" si="0"/>
        <v>3977</v>
      </c>
      <c r="AH22" s="253">
        <f t="shared" si="1"/>
        <v>65</v>
      </c>
      <c r="AI22" s="252">
        <f t="shared" si="2"/>
        <v>1571.3309418622657</v>
      </c>
    </row>
    <row r="23" spans="1:35" ht="14.45" customHeight="1" x14ac:dyDescent="0.2">
      <c r="A23" s="65"/>
      <c r="B23" s="45"/>
      <c r="C23" s="23"/>
      <c r="D23" s="23"/>
      <c r="E23" s="23"/>
      <c r="F23" s="23"/>
      <c r="G23" s="23"/>
      <c r="H23" s="23"/>
      <c r="I23" s="211"/>
      <c r="J23" s="211"/>
      <c r="K23" s="23"/>
      <c r="L23" s="23"/>
      <c r="M23" s="23"/>
      <c r="N23" s="23"/>
      <c r="O23" s="23"/>
      <c r="P23" s="23"/>
      <c r="Q23" s="23"/>
      <c r="R23" s="211"/>
      <c r="S23" s="211"/>
      <c r="T23" s="23"/>
      <c r="U23" s="23"/>
      <c r="V23" s="23"/>
      <c r="W23" s="23"/>
      <c r="X23" s="23"/>
      <c r="Y23" s="23"/>
      <c r="Z23" s="23"/>
      <c r="AA23" s="211"/>
      <c r="AB23" s="211"/>
    </row>
    <row r="24" spans="1:35" ht="14.45" customHeight="1" x14ac:dyDescent="0.2">
      <c r="A24" s="62" t="s">
        <v>10</v>
      </c>
      <c r="B24" s="45" t="s">
        <v>11</v>
      </c>
      <c r="C24" s="23">
        <v>1847</v>
      </c>
      <c r="D24" s="23">
        <v>1984</v>
      </c>
      <c r="E24" s="23">
        <v>2183</v>
      </c>
      <c r="F24" s="23">
        <v>2323</v>
      </c>
      <c r="G24" s="23">
        <v>2471</v>
      </c>
      <c r="H24" s="23">
        <v>2580</v>
      </c>
      <c r="I24" s="211">
        <v>2592</v>
      </c>
      <c r="J24" s="211">
        <v>2682</v>
      </c>
      <c r="K24" s="23"/>
      <c r="L24" s="23">
        <v>140</v>
      </c>
      <c r="M24" s="23">
        <v>136</v>
      </c>
      <c r="N24" s="23">
        <v>129</v>
      </c>
      <c r="O24" s="23">
        <v>125</v>
      </c>
      <c r="P24" s="23">
        <v>108</v>
      </c>
      <c r="Q24" s="23">
        <v>108</v>
      </c>
      <c r="R24" s="211">
        <v>99</v>
      </c>
      <c r="S24" s="211">
        <v>92</v>
      </c>
      <c r="T24" s="23"/>
      <c r="U24" s="23">
        <v>795</v>
      </c>
      <c r="V24" s="23">
        <v>756</v>
      </c>
      <c r="W24" s="23">
        <v>677</v>
      </c>
      <c r="X24" s="23">
        <v>613</v>
      </c>
      <c r="Y24" s="23">
        <v>541</v>
      </c>
      <c r="Z24" s="23">
        <v>471</v>
      </c>
      <c r="AA24" s="211">
        <v>392</v>
      </c>
      <c r="AB24" s="211">
        <v>320</v>
      </c>
      <c r="AF24" s="68"/>
    </row>
    <row r="25" spans="1:35" ht="14.45" customHeight="1" x14ac:dyDescent="0.2">
      <c r="A25" s="62"/>
      <c r="B25" s="45" t="s">
        <v>12</v>
      </c>
      <c r="C25" s="23">
        <v>1715</v>
      </c>
      <c r="D25" s="23">
        <v>1955</v>
      </c>
      <c r="E25" s="23">
        <v>2207</v>
      </c>
      <c r="F25" s="23">
        <v>2398</v>
      </c>
      <c r="G25" s="23">
        <v>2560</v>
      </c>
      <c r="H25" s="23">
        <v>2684</v>
      </c>
      <c r="I25" s="211">
        <v>2747</v>
      </c>
      <c r="J25" s="211">
        <v>2822</v>
      </c>
      <c r="K25" s="23"/>
      <c r="L25" s="23">
        <v>175</v>
      </c>
      <c r="M25" s="23">
        <v>169</v>
      </c>
      <c r="N25" s="23">
        <v>190</v>
      </c>
      <c r="O25" s="23">
        <v>151</v>
      </c>
      <c r="P25" s="23">
        <v>138</v>
      </c>
      <c r="Q25" s="23">
        <v>130</v>
      </c>
      <c r="R25" s="211">
        <v>105</v>
      </c>
      <c r="S25" s="211">
        <v>102</v>
      </c>
      <c r="T25" s="23"/>
      <c r="U25" s="23">
        <v>1153</v>
      </c>
      <c r="V25" s="23">
        <v>1008</v>
      </c>
      <c r="W25" s="23">
        <v>828</v>
      </c>
      <c r="X25" s="23">
        <v>754</v>
      </c>
      <c r="Y25" s="23">
        <v>667</v>
      </c>
      <c r="Z25" s="23">
        <v>587</v>
      </c>
      <c r="AA25" s="211">
        <v>478</v>
      </c>
      <c r="AB25" s="211">
        <v>416</v>
      </c>
      <c r="AF25" s="68"/>
    </row>
    <row r="26" spans="1:35" ht="14.45" customHeight="1" x14ac:dyDescent="0.2">
      <c r="A26" s="65"/>
      <c r="B26" s="45"/>
      <c r="C26" s="23"/>
      <c r="D26" s="23"/>
      <c r="E26" s="23"/>
      <c r="F26" s="23"/>
      <c r="G26" s="23"/>
      <c r="H26" s="23"/>
      <c r="I26" s="211"/>
      <c r="J26" s="211"/>
      <c r="K26" s="23"/>
      <c r="L26" s="23"/>
      <c r="M26" s="23"/>
      <c r="N26" s="23"/>
      <c r="O26" s="23"/>
      <c r="P26" s="23"/>
      <c r="Q26" s="23"/>
      <c r="R26" s="211"/>
      <c r="S26" s="211"/>
      <c r="T26" s="23"/>
      <c r="U26" s="23"/>
      <c r="V26" s="23"/>
      <c r="W26" s="23"/>
      <c r="X26" s="23"/>
      <c r="Y26" s="23"/>
      <c r="Z26" s="23"/>
      <c r="AA26" s="211"/>
      <c r="AB26" s="211"/>
    </row>
    <row r="27" spans="1:35" ht="14.45" customHeight="1" x14ac:dyDescent="0.2">
      <c r="A27" s="62" t="s">
        <v>21</v>
      </c>
      <c r="B27" s="45" t="s">
        <v>11</v>
      </c>
      <c r="C27" s="23">
        <v>769</v>
      </c>
      <c r="D27" s="23">
        <v>846</v>
      </c>
      <c r="E27" s="23">
        <v>858</v>
      </c>
      <c r="F27" s="23">
        <v>998</v>
      </c>
      <c r="G27" s="23">
        <v>1033</v>
      </c>
      <c r="H27" s="23">
        <v>1159</v>
      </c>
      <c r="I27" s="211">
        <v>1241</v>
      </c>
      <c r="J27" s="211">
        <v>1422</v>
      </c>
      <c r="K27" s="23"/>
      <c r="L27" s="23">
        <v>106</v>
      </c>
      <c r="M27" s="23">
        <v>123</v>
      </c>
      <c r="N27" s="23">
        <v>131</v>
      </c>
      <c r="O27" s="23">
        <v>96</v>
      </c>
      <c r="P27" s="23">
        <v>172</v>
      </c>
      <c r="Q27" s="23">
        <v>121</v>
      </c>
      <c r="R27" s="211">
        <v>142</v>
      </c>
      <c r="S27" s="211">
        <v>179</v>
      </c>
      <c r="T27" s="23"/>
      <c r="U27" s="23">
        <v>1125</v>
      </c>
      <c r="V27" s="23">
        <v>1084</v>
      </c>
      <c r="W27" s="23">
        <v>1114</v>
      </c>
      <c r="X27" s="23">
        <v>1045</v>
      </c>
      <c r="Y27" s="23">
        <v>980</v>
      </c>
      <c r="Z27" s="23">
        <v>977</v>
      </c>
      <c r="AA27" s="211">
        <v>928</v>
      </c>
      <c r="AB27" s="211">
        <v>793</v>
      </c>
      <c r="AD27" s="68"/>
      <c r="AF27" s="68"/>
    </row>
    <row r="28" spans="1:35" ht="14.45" customHeight="1" x14ac:dyDescent="0.2">
      <c r="A28" s="47"/>
      <c r="B28" s="45" t="s">
        <v>12</v>
      </c>
      <c r="C28" s="23">
        <v>603</v>
      </c>
      <c r="D28" s="23">
        <v>688</v>
      </c>
      <c r="E28" s="23">
        <v>774</v>
      </c>
      <c r="F28" s="23">
        <v>926</v>
      </c>
      <c r="G28" s="23">
        <v>1017</v>
      </c>
      <c r="H28" s="23">
        <v>1103</v>
      </c>
      <c r="I28" s="211">
        <v>1229</v>
      </c>
      <c r="J28" s="211">
        <v>1512</v>
      </c>
      <c r="K28" s="23"/>
      <c r="L28" s="23">
        <v>136</v>
      </c>
      <c r="M28" s="23">
        <v>122</v>
      </c>
      <c r="N28" s="23">
        <v>171</v>
      </c>
      <c r="O28" s="23">
        <v>143</v>
      </c>
      <c r="P28" s="23">
        <v>197</v>
      </c>
      <c r="Q28" s="23">
        <v>176</v>
      </c>
      <c r="R28" s="211">
        <v>181</v>
      </c>
      <c r="S28" s="211">
        <v>206</v>
      </c>
      <c r="T28" s="23"/>
      <c r="U28" s="23">
        <v>1958</v>
      </c>
      <c r="V28" s="23">
        <v>1933</v>
      </c>
      <c r="W28" s="23">
        <v>1884</v>
      </c>
      <c r="X28" s="23">
        <v>1765</v>
      </c>
      <c r="Y28" s="23">
        <v>1647</v>
      </c>
      <c r="Z28" s="23">
        <v>1650</v>
      </c>
      <c r="AA28" s="211">
        <v>1554</v>
      </c>
      <c r="AB28" s="211">
        <v>1315</v>
      </c>
      <c r="AF28" s="68"/>
    </row>
    <row r="29" spans="1:35" ht="14.45" customHeight="1" thickBot="1" x14ac:dyDescent="0.25">
      <c r="A29" s="69"/>
      <c r="B29" s="44"/>
      <c r="C29" s="52"/>
      <c r="D29" s="52"/>
      <c r="E29" s="70"/>
      <c r="F29" s="52"/>
      <c r="G29" s="70"/>
      <c r="H29" s="70"/>
      <c r="I29" s="70"/>
      <c r="J29" s="70"/>
      <c r="K29" s="70"/>
      <c r="L29" s="70"/>
      <c r="M29" s="70"/>
      <c r="N29" s="70"/>
      <c r="O29" s="52"/>
      <c r="P29" s="70"/>
      <c r="Q29" s="70"/>
      <c r="R29" s="70"/>
      <c r="S29" s="70"/>
      <c r="T29" s="70"/>
      <c r="U29" s="70"/>
      <c r="V29" s="70"/>
      <c r="W29" s="70"/>
      <c r="X29" s="52"/>
      <c r="Y29" s="52"/>
      <c r="Z29" s="52"/>
      <c r="AA29" s="70"/>
      <c r="AB29" s="70"/>
    </row>
    <row r="30" spans="1:35" ht="14.45" customHeight="1" x14ac:dyDescent="0.2">
      <c r="A30" s="10"/>
      <c r="B30" s="42"/>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row>
    <row r="31" spans="1:35" s="32" customFormat="1" ht="14.45" customHeight="1" x14ac:dyDescent="0.25">
      <c r="A31" s="30" t="s">
        <v>13</v>
      </c>
      <c r="B31" s="71"/>
      <c r="C31" s="30"/>
      <c r="D31" s="30"/>
      <c r="E31" s="30"/>
      <c r="F31" s="30"/>
      <c r="G31" s="30"/>
      <c r="H31" s="30"/>
      <c r="I31" s="30"/>
      <c r="J31" s="30"/>
      <c r="K31" s="30"/>
      <c r="L31" s="30"/>
      <c r="M31" s="30"/>
      <c r="N31" s="30"/>
      <c r="O31" s="30"/>
      <c r="P31" s="30"/>
      <c r="Q31" s="30"/>
      <c r="R31" s="30"/>
      <c r="S31" s="30"/>
      <c r="T31" s="30"/>
      <c r="U31" s="30"/>
      <c r="V31" s="30"/>
      <c r="W31" s="30"/>
      <c r="X31" s="221"/>
      <c r="Y31" s="221"/>
      <c r="Z31" s="221"/>
      <c r="AA31" s="36"/>
      <c r="AB31" s="221"/>
    </row>
    <row r="32" spans="1:35" s="32" customFormat="1" ht="14.45" customHeight="1" x14ac:dyDescent="0.25">
      <c r="A32" s="29" t="s">
        <v>15</v>
      </c>
      <c r="B32" s="37"/>
      <c r="C32" s="36"/>
      <c r="D32" s="36"/>
      <c r="E32" s="36"/>
      <c r="F32" s="36"/>
      <c r="G32" s="36"/>
      <c r="H32" s="36"/>
      <c r="I32" s="36"/>
      <c r="J32" s="36"/>
      <c r="K32" s="36"/>
      <c r="L32" s="36"/>
      <c r="M32" s="36"/>
      <c r="N32" s="36"/>
      <c r="O32" s="36"/>
      <c r="P32" s="36"/>
      <c r="Q32" s="36"/>
      <c r="R32" s="36"/>
      <c r="S32" s="36"/>
      <c r="T32" s="36"/>
      <c r="U32" s="36"/>
      <c r="V32" s="30"/>
      <c r="W32" s="30"/>
      <c r="X32" s="221"/>
      <c r="Y32" s="221"/>
      <c r="Z32" s="221"/>
      <c r="AA32" s="36"/>
      <c r="AB32" s="198"/>
    </row>
    <row r="33" spans="1:28" s="32" customFormat="1" ht="14.45" customHeight="1" x14ac:dyDescent="0.25">
      <c r="A33" s="36"/>
      <c r="B33" s="37"/>
      <c r="C33" s="36"/>
      <c r="D33" s="36"/>
      <c r="E33" s="36"/>
      <c r="F33" s="36"/>
      <c r="G33" s="36"/>
      <c r="H33" s="36"/>
      <c r="I33" s="36"/>
      <c r="J33" s="36"/>
      <c r="K33" s="36"/>
      <c r="L33" s="36"/>
      <c r="M33" s="36"/>
      <c r="N33" s="36"/>
      <c r="O33" s="36"/>
      <c r="P33" s="36"/>
      <c r="Q33" s="36"/>
      <c r="R33" s="36"/>
      <c r="S33" s="36"/>
      <c r="T33" s="36"/>
      <c r="U33" s="36"/>
      <c r="V33" s="30"/>
      <c r="W33" s="30"/>
      <c r="X33" s="221"/>
      <c r="Y33" s="221"/>
      <c r="Z33" s="221"/>
      <c r="AA33" s="36"/>
      <c r="AB33" s="199"/>
    </row>
    <row r="34" spans="1:28" s="32" customFormat="1" ht="14.45" customHeight="1" x14ac:dyDescent="0.2">
      <c r="A34" s="36"/>
      <c r="B34" s="37"/>
      <c r="C34" s="36"/>
      <c r="D34" s="36"/>
      <c r="E34" s="36"/>
      <c r="F34" s="36"/>
      <c r="G34" s="36"/>
      <c r="H34" s="36"/>
      <c r="I34" s="36"/>
      <c r="J34" s="36"/>
      <c r="K34" s="36"/>
      <c r="L34" s="36"/>
      <c r="M34" s="36"/>
      <c r="N34" s="36"/>
      <c r="O34" s="36"/>
      <c r="P34" s="36"/>
      <c r="Q34" s="36"/>
      <c r="R34" s="36"/>
      <c r="S34" s="36"/>
      <c r="T34" s="36"/>
      <c r="U34" s="36"/>
      <c r="V34" s="30"/>
      <c r="W34" s="30"/>
      <c r="X34" s="221"/>
      <c r="Y34" s="221"/>
      <c r="Z34" s="221"/>
      <c r="AA34" s="36"/>
      <c r="AB34" s="222"/>
    </row>
    <row r="35" spans="1:28" s="32" customFormat="1" ht="14.45" customHeight="1" x14ac:dyDescent="0.25">
      <c r="A35" s="36"/>
      <c r="B35" s="37"/>
      <c r="C35" s="36"/>
      <c r="D35" s="36"/>
      <c r="E35" s="36"/>
      <c r="F35" s="36"/>
      <c r="G35" s="72"/>
      <c r="H35" s="72"/>
      <c r="I35" s="72"/>
      <c r="J35" s="72"/>
      <c r="K35" s="36"/>
      <c r="L35" s="36"/>
      <c r="M35" s="36"/>
      <c r="N35" s="36"/>
      <c r="O35" s="36"/>
      <c r="P35" s="36"/>
      <c r="Q35" s="36"/>
      <c r="R35" s="36"/>
      <c r="S35" s="36"/>
      <c r="T35" s="36"/>
      <c r="U35" s="36"/>
      <c r="V35" s="30"/>
      <c r="W35" s="30"/>
      <c r="X35" s="36"/>
      <c r="Y35" s="36"/>
      <c r="Z35" s="36"/>
      <c r="AA35" s="36"/>
      <c r="AB35" s="36"/>
    </row>
    <row r="36" spans="1:28" s="32" customFormat="1" ht="14.45" customHeight="1" x14ac:dyDescent="0.25">
      <c r="A36" s="36"/>
      <c r="B36" s="37"/>
      <c r="C36" s="36"/>
      <c r="D36" s="36"/>
      <c r="E36" s="36"/>
      <c r="F36" s="36"/>
      <c r="G36" s="36"/>
      <c r="H36" s="36"/>
      <c r="I36" s="36"/>
      <c r="J36" s="36"/>
      <c r="K36" s="36"/>
      <c r="L36" s="36"/>
      <c r="M36" s="36"/>
      <c r="N36" s="36"/>
      <c r="O36" s="36"/>
      <c r="P36" s="36"/>
      <c r="Q36" s="36"/>
      <c r="R36" s="36"/>
      <c r="S36" s="36"/>
      <c r="T36" s="36"/>
      <c r="U36" s="36"/>
      <c r="V36" s="30"/>
      <c r="W36" s="30"/>
      <c r="X36" s="36"/>
      <c r="Y36" s="36"/>
      <c r="Z36" s="36"/>
      <c r="AA36" s="36"/>
      <c r="AB36" s="37"/>
    </row>
    <row r="37" spans="1:28" s="32" customFormat="1" ht="14.45" customHeight="1" x14ac:dyDescent="0.25">
      <c r="A37" s="36"/>
      <c r="B37" s="37"/>
      <c r="C37" s="36"/>
      <c r="D37" s="36"/>
      <c r="E37" s="36"/>
      <c r="F37" s="36"/>
      <c r="G37" s="36"/>
      <c r="H37" s="36"/>
      <c r="I37" s="36"/>
      <c r="J37" s="36"/>
      <c r="K37" s="36"/>
      <c r="L37" s="36"/>
      <c r="M37" s="36"/>
      <c r="N37" s="36"/>
      <c r="O37" s="36"/>
      <c r="P37" s="36"/>
      <c r="Q37" s="36"/>
      <c r="R37" s="36"/>
      <c r="S37" s="36"/>
      <c r="T37" s="36"/>
      <c r="U37" s="36"/>
      <c r="V37" s="30"/>
      <c r="W37" s="30"/>
      <c r="X37" s="36"/>
      <c r="Y37" s="36"/>
      <c r="Z37" s="36"/>
      <c r="AA37" s="36"/>
      <c r="AB37" s="37"/>
    </row>
    <row r="38" spans="1:28" s="32" customFormat="1" ht="14.45" customHeight="1" x14ac:dyDescent="0.25">
      <c r="A38" s="36"/>
      <c r="B38" s="37"/>
      <c r="C38" s="36"/>
      <c r="D38" s="36"/>
      <c r="E38" s="36"/>
      <c r="F38" s="36"/>
      <c r="G38" s="36"/>
      <c r="H38" s="36"/>
      <c r="I38" s="36"/>
      <c r="J38" s="36"/>
      <c r="K38" s="36"/>
      <c r="L38" s="36"/>
      <c r="M38" s="36"/>
      <c r="N38" s="36"/>
      <c r="O38" s="36"/>
      <c r="P38" s="36"/>
      <c r="Q38" s="36"/>
      <c r="R38" s="36"/>
      <c r="S38" s="36"/>
      <c r="T38" s="36"/>
      <c r="U38" s="36"/>
      <c r="V38" s="30"/>
      <c r="W38" s="30"/>
      <c r="X38" s="36"/>
      <c r="Y38" s="36"/>
      <c r="Z38" s="36"/>
      <c r="AA38" s="36"/>
      <c r="AB38" s="36"/>
    </row>
    <row r="39" spans="1:28" ht="14.45" customHeight="1" x14ac:dyDescent="0.2">
      <c r="A39" s="16"/>
      <c r="B39" s="73"/>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row>
    <row r="40" spans="1:28" ht="14.45" customHeight="1" x14ac:dyDescent="0.2"/>
    <row r="41" spans="1:28" ht="14.45" customHeight="1" x14ac:dyDescent="0.2"/>
    <row r="42" spans="1:28" ht="14.45" customHeight="1" x14ac:dyDescent="0.2"/>
    <row r="43" spans="1:28" ht="14.45" customHeight="1" x14ac:dyDescent="0.2"/>
    <row r="44" spans="1:28" ht="14.45" customHeight="1" x14ac:dyDescent="0.2"/>
    <row r="45" spans="1:28" ht="14.45" customHeight="1" x14ac:dyDescent="0.2"/>
    <row r="46" spans="1:28" ht="14.45" customHeight="1" x14ac:dyDescent="0.2"/>
    <row r="47" spans="1:28" ht="14.45" customHeight="1" x14ac:dyDescent="0.2"/>
    <row r="48" spans="1:28" ht="14.45" customHeight="1" x14ac:dyDescent="0.2"/>
    <row r="49" ht="14.45" customHeight="1" x14ac:dyDescent="0.2"/>
    <row r="50" ht="14.45" customHeight="1" x14ac:dyDescent="0.2"/>
    <row r="51" ht="14.45" customHeight="1" x14ac:dyDescent="0.2"/>
    <row r="52" ht="14.45" customHeight="1" x14ac:dyDescent="0.2"/>
    <row r="53" ht="14.45" customHeight="1" x14ac:dyDescent="0.2"/>
    <row r="54" ht="14.45" customHeight="1" x14ac:dyDescent="0.2"/>
    <row r="55" ht="14.45" customHeight="1" x14ac:dyDescent="0.2"/>
    <row r="56" ht="14.45" customHeight="1" x14ac:dyDescent="0.2"/>
    <row r="57" ht="14.45" customHeight="1" x14ac:dyDescent="0.2"/>
    <row r="58" ht="14.45" customHeight="1" x14ac:dyDescent="0.2"/>
    <row r="59" ht="14.45" customHeight="1" x14ac:dyDescent="0.2"/>
    <row r="60" ht="14.45" customHeight="1" x14ac:dyDescent="0.2"/>
    <row r="61" ht="14.45" customHeight="1" x14ac:dyDescent="0.2"/>
    <row r="62" ht="14.45" customHeight="1" x14ac:dyDescent="0.2"/>
    <row r="63" ht="14.45" customHeight="1" x14ac:dyDescent="0.2"/>
    <row r="64" ht="14.45" customHeight="1" x14ac:dyDescent="0.2"/>
    <row r="65" ht="14.45" customHeight="1" x14ac:dyDescent="0.2"/>
    <row r="66" ht="14.45" customHeight="1" x14ac:dyDescent="0.2"/>
    <row r="67" ht="14.45" customHeight="1" x14ac:dyDescent="0.2"/>
    <row r="68" ht="14.45" customHeight="1" x14ac:dyDescent="0.2"/>
    <row r="69" ht="14.45" customHeight="1" x14ac:dyDescent="0.2"/>
    <row r="70" ht="14.45" customHeight="1" x14ac:dyDescent="0.2"/>
    <row r="71" ht="14.45" customHeight="1" x14ac:dyDescent="0.2"/>
    <row r="72" ht="14.45" customHeight="1" x14ac:dyDescent="0.2"/>
    <row r="73" ht="14.45" customHeight="1" x14ac:dyDescent="0.2"/>
    <row r="74" ht="14.45" customHeight="1" x14ac:dyDescent="0.2"/>
    <row r="75" ht="14.45" customHeight="1" x14ac:dyDescent="0.2"/>
    <row r="76" ht="14.45" customHeight="1" x14ac:dyDescent="0.2"/>
    <row r="77" ht="14.45" customHeight="1" x14ac:dyDescent="0.2"/>
    <row r="78" ht="14.45" customHeight="1" x14ac:dyDescent="0.2"/>
    <row r="79" ht="14.45" customHeight="1" x14ac:dyDescent="0.2"/>
    <row r="80" ht="14.45" customHeight="1" x14ac:dyDescent="0.2"/>
    <row r="81" ht="14.45" customHeight="1" x14ac:dyDescent="0.2"/>
    <row r="82" ht="14.45" customHeight="1" x14ac:dyDescent="0.2"/>
    <row r="83" ht="14.45" customHeight="1" x14ac:dyDescent="0.2"/>
    <row r="84" ht="14.45" customHeight="1" x14ac:dyDescent="0.2"/>
    <row r="85" ht="14.45" customHeight="1" x14ac:dyDescent="0.2"/>
    <row r="86" ht="14.45" customHeight="1" x14ac:dyDescent="0.2"/>
    <row r="87" ht="14.45" customHeight="1" x14ac:dyDescent="0.2"/>
    <row r="88" ht="14.45" customHeight="1" x14ac:dyDescent="0.2"/>
    <row r="89" ht="14.45" customHeight="1" x14ac:dyDescent="0.2"/>
    <row r="90" ht="14.45" customHeight="1" x14ac:dyDescent="0.2"/>
    <row r="91" ht="14.45" customHeight="1" x14ac:dyDescent="0.2"/>
    <row r="92" ht="14.45" customHeight="1" x14ac:dyDescent="0.2"/>
    <row r="93" ht="14.45" customHeight="1" x14ac:dyDescent="0.2"/>
    <row r="94" ht="14.45" customHeight="1" x14ac:dyDescent="0.2"/>
    <row r="95" ht="14.45" customHeight="1" x14ac:dyDescent="0.2"/>
    <row r="96" ht="14.45" customHeight="1" x14ac:dyDescent="0.2"/>
    <row r="97" ht="14.45" customHeight="1" x14ac:dyDescent="0.2"/>
  </sheetData>
  <mergeCells count="3">
    <mergeCell ref="C3:J3"/>
    <mergeCell ref="L3:S3"/>
    <mergeCell ref="U3:AB3"/>
  </mergeCells>
  <printOptions horizontalCentered="1"/>
  <pageMargins left="0.25" right="0.25" top="0.75" bottom="0.75" header="0.3" footer="0.3"/>
  <pageSetup paperSize="9" scale="7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148"/>
  <sheetViews>
    <sheetView zoomScale="69" zoomScaleNormal="69" workbookViewId="0">
      <selection activeCell="AB4" sqref="AB4:AH21"/>
    </sheetView>
  </sheetViews>
  <sheetFormatPr defaultColWidth="8.85546875" defaultRowHeight="12.75" x14ac:dyDescent="0.2"/>
  <cols>
    <col min="1" max="1" width="8.5703125" style="11" customWidth="1"/>
    <col min="2" max="2" width="9.140625" style="74" customWidth="1"/>
    <col min="3" max="10" width="7.7109375" style="11" customWidth="1"/>
    <col min="11" max="18" width="7.85546875" style="11" customWidth="1"/>
    <col min="19" max="19" width="3.42578125" style="11" customWidth="1"/>
    <col min="20" max="27" width="7.7109375" style="11" customWidth="1"/>
    <col min="28" max="256" width="9.140625" style="11" customWidth="1"/>
    <col min="257" max="257" width="24.7109375" style="11" customWidth="1"/>
    <col min="258" max="16384" width="8.85546875" style="11"/>
  </cols>
  <sheetData>
    <row r="1" spans="1:34" s="76" customFormat="1" ht="21.6" customHeight="1" x14ac:dyDescent="0.25">
      <c r="A1" s="2" t="s">
        <v>477</v>
      </c>
      <c r="B1" s="53"/>
      <c r="C1" s="75"/>
      <c r="D1" s="75"/>
      <c r="E1" s="75"/>
      <c r="F1" s="75"/>
      <c r="G1" s="75"/>
      <c r="H1" s="75"/>
      <c r="I1" s="75"/>
      <c r="J1" s="75"/>
      <c r="K1" s="75"/>
      <c r="L1" s="75"/>
      <c r="M1" s="75"/>
      <c r="N1" s="75"/>
      <c r="O1" s="75"/>
      <c r="P1" s="75"/>
      <c r="Q1" s="75"/>
      <c r="R1" s="75"/>
      <c r="S1" s="75"/>
      <c r="T1" s="75"/>
      <c r="U1" s="75"/>
      <c r="V1" s="75"/>
      <c r="W1" s="75"/>
      <c r="X1" s="75"/>
      <c r="Y1" s="75"/>
      <c r="Z1" s="75"/>
      <c r="AA1" s="75"/>
    </row>
    <row r="2" spans="1:34" ht="14.45" customHeight="1" thickBot="1" x14ac:dyDescent="0.25">
      <c r="A2" s="56" t="s">
        <v>1</v>
      </c>
      <c r="B2" s="57"/>
      <c r="C2" s="26"/>
      <c r="D2" s="26"/>
      <c r="E2" s="26"/>
      <c r="F2" s="26"/>
      <c r="G2" s="77"/>
      <c r="H2" s="77"/>
      <c r="I2" s="77"/>
      <c r="J2" s="77"/>
      <c r="K2" s="26"/>
      <c r="L2" s="26"/>
      <c r="M2" s="26"/>
      <c r="N2" s="26"/>
      <c r="O2" s="77"/>
      <c r="P2" s="77"/>
      <c r="Q2" s="77"/>
      <c r="R2" s="77"/>
      <c r="S2" s="26"/>
      <c r="T2" s="26"/>
      <c r="U2" s="26"/>
      <c r="V2" s="26"/>
      <c r="W2" s="26"/>
      <c r="X2" s="26"/>
      <c r="Y2" s="26"/>
      <c r="AA2" s="44" t="s">
        <v>18</v>
      </c>
    </row>
    <row r="3" spans="1:34" s="19" customFormat="1" ht="14.45" customHeight="1" x14ac:dyDescent="0.2">
      <c r="A3" s="58"/>
      <c r="B3" s="59"/>
      <c r="C3" s="241" t="s">
        <v>3</v>
      </c>
      <c r="D3" s="241"/>
      <c r="E3" s="241"/>
      <c r="F3" s="241"/>
      <c r="G3" s="241"/>
      <c r="H3" s="241"/>
      <c r="I3" s="241"/>
      <c r="J3" s="241"/>
      <c r="K3" s="241" t="s">
        <v>4</v>
      </c>
      <c r="L3" s="241"/>
      <c r="M3" s="241"/>
      <c r="N3" s="241"/>
      <c r="O3" s="241"/>
      <c r="P3" s="241"/>
      <c r="Q3" s="241"/>
      <c r="R3" s="241"/>
      <c r="S3" s="223"/>
      <c r="T3" s="241" t="s">
        <v>5</v>
      </c>
      <c r="U3" s="241"/>
      <c r="V3" s="241"/>
      <c r="W3" s="241"/>
      <c r="X3" s="241"/>
      <c r="Y3" s="241"/>
      <c r="Z3" s="241"/>
      <c r="AA3" s="241"/>
    </row>
    <row r="4" spans="1:34" s="61" customFormat="1" ht="14.45" customHeight="1" x14ac:dyDescent="0.25">
      <c r="A4" s="60"/>
      <c r="B4" s="60"/>
      <c r="C4" s="78">
        <v>2013</v>
      </c>
      <c r="D4" s="78">
        <v>2014</v>
      </c>
      <c r="E4" s="78">
        <v>2015</v>
      </c>
      <c r="F4" s="78">
        <v>2016</v>
      </c>
      <c r="G4" s="78">
        <v>2017</v>
      </c>
      <c r="H4" s="78">
        <v>2018</v>
      </c>
      <c r="I4" s="78">
        <v>2019</v>
      </c>
      <c r="J4" s="209">
        <v>2020</v>
      </c>
      <c r="K4" s="78">
        <v>2013</v>
      </c>
      <c r="L4" s="78">
        <v>2014</v>
      </c>
      <c r="M4" s="78">
        <v>2015</v>
      </c>
      <c r="N4" s="78">
        <v>2016</v>
      </c>
      <c r="O4" s="78">
        <v>2017</v>
      </c>
      <c r="P4" s="78">
        <v>2018</v>
      </c>
      <c r="Q4" s="78">
        <v>2019</v>
      </c>
      <c r="R4" s="209">
        <v>2020</v>
      </c>
      <c r="S4" s="60"/>
      <c r="T4" s="78">
        <v>2013</v>
      </c>
      <c r="U4" s="78">
        <v>2014</v>
      </c>
      <c r="V4" s="78">
        <v>2015</v>
      </c>
      <c r="W4" s="78">
        <v>2016</v>
      </c>
      <c r="X4" s="78">
        <v>2017</v>
      </c>
      <c r="Y4" s="78">
        <v>2018</v>
      </c>
      <c r="Z4" s="78">
        <v>2019</v>
      </c>
      <c r="AA4" s="209">
        <v>2020</v>
      </c>
      <c r="AB4" s="251" t="s">
        <v>526</v>
      </c>
      <c r="AC4" s="251" t="s">
        <v>527</v>
      </c>
      <c r="AD4" s="251" t="s">
        <v>528</v>
      </c>
      <c r="AE4" s="251" t="s">
        <v>529</v>
      </c>
      <c r="AF4" s="251" t="s">
        <v>530</v>
      </c>
      <c r="AG4" s="251" t="s">
        <v>531</v>
      </c>
      <c r="AH4" s="251" t="s">
        <v>532</v>
      </c>
    </row>
    <row r="5" spans="1:34" s="19" customFormat="1" ht="14.45" customHeight="1" x14ac:dyDescent="0.2">
      <c r="A5" s="62"/>
      <c r="B5" s="60"/>
      <c r="C5" s="62"/>
      <c r="D5" s="62"/>
      <c r="E5" s="62"/>
      <c r="F5" s="62"/>
      <c r="G5" s="62"/>
      <c r="H5" s="62"/>
      <c r="I5" s="62"/>
      <c r="J5" s="62"/>
      <c r="K5" s="62"/>
      <c r="L5" s="62"/>
      <c r="M5" s="62"/>
      <c r="N5" s="62"/>
      <c r="O5" s="62"/>
      <c r="P5" s="62"/>
      <c r="Q5" s="62"/>
      <c r="R5" s="62"/>
      <c r="S5" s="62"/>
      <c r="T5" s="65"/>
      <c r="U5" s="62"/>
      <c r="V5" s="62"/>
      <c r="W5" s="62"/>
      <c r="X5" s="62"/>
      <c r="Y5" s="62"/>
      <c r="Z5" s="62"/>
      <c r="AA5" s="62"/>
      <c r="AB5" s="252"/>
      <c r="AC5" s="252"/>
      <c r="AD5" s="252"/>
      <c r="AE5" s="252"/>
      <c r="AF5" s="252"/>
      <c r="AG5" s="252"/>
      <c r="AH5" s="252"/>
    </row>
    <row r="6" spans="1:34" s="19" customFormat="1" ht="14.45" customHeight="1" x14ac:dyDescent="0.2">
      <c r="A6" s="62" t="s">
        <v>19</v>
      </c>
      <c r="B6" s="60" t="s">
        <v>11</v>
      </c>
      <c r="C6" s="49">
        <v>85.6</v>
      </c>
      <c r="D6" s="49">
        <v>87.1</v>
      </c>
      <c r="E6" s="49">
        <v>87.9</v>
      </c>
      <c r="F6" s="49">
        <v>89.4</v>
      </c>
      <c r="G6" s="49">
        <v>90.2</v>
      </c>
      <c r="H6" s="49">
        <v>91.1</v>
      </c>
      <c r="I6" s="80">
        <v>92</v>
      </c>
      <c r="J6" s="80">
        <v>93.1</v>
      </c>
      <c r="K6" s="49">
        <v>2.5</v>
      </c>
      <c r="L6" s="49">
        <v>2.2000000000000002</v>
      </c>
      <c r="M6" s="49">
        <v>2.1</v>
      </c>
      <c r="N6" s="49">
        <v>1.7</v>
      </c>
      <c r="O6" s="49">
        <v>1.7</v>
      </c>
      <c r="P6" s="49">
        <v>1.5</v>
      </c>
      <c r="Q6" s="65">
        <v>1.5</v>
      </c>
      <c r="R6" s="65">
        <v>1.5</v>
      </c>
      <c r="S6" s="79"/>
      <c r="T6" s="49">
        <v>11.6</v>
      </c>
      <c r="U6" s="49">
        <v>10.5</v>
      </c>
      <c r="V6" s="49">
        <v>9.6999999999999993</v>
      </c>
      <c r="W6" s="49">
        <v>8.6999999999999993</v>
      </c>
      <c r="X6" s="65">
        <v>7.8</v>
      </c>
      <c r="Y6" s="65">
        <v>7.1</v>
      </c>
      <c r="Z6" s="65">
        <v>6.3</v>
      </c>
      <c r="AA6" s="65">
        <v>5.3</v>
      </c>
      <c r="AB6" s="253">
        <f>SUM(C6:AA6)</f>
        <v>798.10000000000014</v>
      </c>
      <c r="AC6" s="253">
        <f>AVERAGE(C6:AA6)</f>
        <v>33.25416666666667</v>
      </c>
      <c r="AD6" s="253">
        <f>MEDIAN(C6:AA6)</f>
        <v>8.25</v>
      </c>
      <c r="AE6" s="252">
        <f>MODE(C6:AA6)</f>
        <v>1.5</v>
      </c>
      <c r="AF6" s="253">
        <f>MAX(C6:AA6)</f>
        <v>93.1</v>
      </c>
      <c r="AG6" s="253">
        <f>MIN(C6:AA6)</f>
        <v>1.5</v>
      </c>
      <c r="AH6" s="252">
        <f>STDEV(C6:AA6)</f>
        <v>40.796898637099808</v>
      </c>
    </row>
    <row r="7" spans="1:34" s="19" customFormat="1" ht="14.45" customHeight="1" x14ac:dyDescent="0.2">
      <c r="A7" s="62"/>
      <c r="B7" s="60" t="s">
        <v>12</v>
      </c>
      <c r="C7" s="49">
        <v>81</v>
      </c>
      <c r="D7" s="49">
        <v>83</v>
      </c>
      <c r="E7" s="49">
        <v>84.6</v>
      </c>
      <c r="F7" s="49">
        <v>86.4</v>
      </c>
      <c r="G7" s="49">
        <v>87.6</v>
      </c>
      <c r="H7" s="49">
        <v>88.6</v>
      </c>
      <c r="I7" s="80">
        <v>89.6</v>
      </c>
      <c r="J7" s="80">
        <v>91.1</v>
      </c>
      <c r="K7" s="49">
        <v>2.6</v>
      </c>
      <c r="L7" s="49">
        <v>2.2999999999999998</v>
      </c>
      <c r="M7" s="49">
        <v>2.2999999999999998</v>
      </c>
      <c r="N7" s="49">
        <v>1.9</v>
      </c>
      <c r="O7" s="49">
        <v>1.8</v>
      </c>
      <c r="P7" s="49">
        <v>1.7</v>
      </c>
      <c r="Q7" s="65">
        <v>1.5</v>
      </c>
      <c r="R7" s="65">
        <v>1.5</v>
      </c>
      <c r="S7" s="79"/>
      <c r="T7" s="49">
        <v>16.2</v>
      </c>
      <c r="U7" s="49">
        <v>14.6</v>
      </c>
      <c r="V7" s="49">
        <v>12.9</v>
      </c>
      <c r="W7" s="49">
        <v>11.6</v>
      </c>
      <c r="X7" s="65">
        <v>10.5</v>
      </c>
      <c r="Y7" s="65">
        <v>9.6999999999999993</v>
      </c>
      <c r="Z7" s="65">
        <v>8.6999999999999993</v>
      </c>
      <c r="AA7" s="65">
        <v>7.3</v>
      </c>
      <c r="AB7" s="253">
        <f>SUM(C7:AA7)</f>
        <v>799.00000000000011</v>
      </c>
      <c r="AC7" s="253">
        <f>AVERAGE(C7:AA7)</f>
        <v>33.291666666666671</v>
      </c>
      <c r="AD7" s="253">
        <f>MEDIAN(C7:AA7)</f>
        <v>11.05</v>
      </c>
      <c r="AE7" s="252">
        <f>MODE(C7:AA7)</f>
        <v>2.2999999999999998</v>
      </c>
      <c r="AF7" s="253">
        <f t="shared" ref="AF7:AF21" si="0">MAX(C7:AA7)</f>
        <v>91.1</v>
      </c>
      <c r="AG7" s="253">
        <f t="shared" ref="AG7:AG21" si="1">MIN(C7:AA7)</f>
        <v>1.5</v>
      </c>
      <c r="AH7" s="252">
        <f t="shared" ref="AH7:AH21" si="2">STDEV(C7:AA7)</f>
        <v>38.709979801491556</v>
      </c>
    </row>
    <row r="8" spans="1:34" ht="14.45" customHeight="1" x14ac:dyDescent="0.2">
      <c r="A8" s="81" t="s">
        <v>20</v>
      </c>
      <c r="B8" s="45" t="s">
        <v>11</v>
      </c>
      <c r="C8" s="51">
        <v>98.3</v>
      </c>
      <c r="D8" s="51">
        <v>98.7</v>
      </c>
      <c r="E8" s="51">
        <v>98.8</v>
      </c>
      <c r="F8" s="51">
        <v>99</v>
      </c>
      <c r="G8" s="51">
        <v>99.1</v>
      </c>
      <c r="H8" s="51">
        <v>99</v>
      </c>
      <c r="I8" s="83">
        <v>98.9</v>
      </c>
      <c r="J8" s="83">
        <v>99.5</v>
      </c>
      <c r="K8" s="51">
        <v>0.7</v>
      </c>
      <c r="L8" s="51">
        <v>0.4</v>
      </c>
      <c r="M8" s="51">
        <v>0.2</v>
      </c>
      <c r="N8" s="51">
        <v>0.2</v>
      </c>
      <c r="O8" s="51">
        <v>0.1</v>
      </c>
      <c r="P8" s="51">
        <v>0.2</v>
      </c>
      <c r="Q8" s="16">
        <v>0.3</v>
      </c>
      <c r="R8" s="16">
        <v>0.2</v>
      </c>
      <c r="S8" s="82"/>
      <c r="T8" s="51">
        <v>0.5</v>
      </c>
      <c r="U8" s="51">
        <v>0.5</v>
      </c>
      <c r="V8" s="51">
        <v>0.6</v>
      </c>
      <c r="W8" s="51">
        <v>0.4</v>
      </c>
      <c r="X8" s="16">
        <v>0.4</v>
      </c>
      <c r="Y8" s="16">
        <v>0.5</v>
      </c>
      <c r="Z8" s="16">
        <v>0.4</v>
      </c>
      <c r="AA8" s="16">
        <v>0.3</v>
      </c>
      <c r="AB8" s="253">
        <f>SUM(C8:AA8)</f>
        <v>797.2</v>
      </c>
      <c r="AC8" s="253">
        <f>AVERAGE(C8:AA8)</f>
        <v>33.216666666666669</v>
      </c>
      <c r="AD8" s="253">
        <f>MEDIAN(C8:AA8)</f>
        <v>0.5</v>
      </c>
      <c r="AE8" s="252">
        <f>MODE(C8:AA8)</f>
        <v>0.4</v>
      </c>
      <c r="AF8" s="253">
        <f t="shared" si="0"/>
        <v>99.5</v>
      </c>
      <c r="AG8" s="253">
        <f t="shared" si="1"/>
        <v>0.1</v>
      </c>
      <c r="AH8" s="252">
        <f t="shared" si="2"/>
        <v>47.453663134973418</v>
      </c>
    </row>
    <row r="9" spans="1:34" ht="14.45" customHeight="1" x14ac:dyDescent="0.2">
      <c r="A9" s="84"/>
      <c r="B9" s="45" t="s">
        <v>12</v>
      </c>
      <c r="C9" s="51">
        <v>98.3</v>
      </c>
      <c r="D9" s="51">
        <v>99</v>
      </c>
      <c r="E9" s="51">
        <v>98.9</v>
      </c>
      <c r="F9" s="51">
        <v>99.4</v>
      </c>
      <c r="G9" s="51">
        <v>99.2</v>
      </c>
      <c r="H9" s="51">
        <v>99.6</v>
      </c>
      <c r="I9" s="83">
        <v>99.5</v>
      </c>
      <c r="J9" s="83">
        <v>99.5</v>
      </c>
      <c r="K9" s="51">
        <v>0.8</v>
      </c>
      <c r="L9" s="51">
        <v>0.2</v>
      </c>
      <c r="M9" s="51">
        <v>0.4</v>
      </c>
      <c r="N9" s="51">
        <v>0.2</v>
      </c>
      <c r="O9" s="51">
        <v>0.1</v>
      </c>
      <c r="P9" s="51">
        <v>0</v>
      </c>
      <c r="Q9" s="16">
        <v>0.1</v>
      </c>
      <c r="R9" s="16">
        <v>0.1</v>
      </c>
      <c r="S9" s="82"/>
      <c r="T9" s="51">
        <v>0.6</v>
      </c>
      <c r="U9" s="51">
        <v>0.5</v>
      </c>
      <c r="V9" s="51">
        <v>0.3</v>
      </c>
      <c r="W9" s="51">
        <v>0.2</v>
      </c>
      <c r="X9" s="16">
        <v>0.5</v>
      </c>
      <c r="Y9" s="16">
        <v>0.2</v>
      </c>
      <c r="Z9" s="16">
        <v>0.2</v>
      </c>
      <c r="AA9" s="16">
        <v>0.2</v>
      </c>
      <c r="AB9" s="253">
        <f>SUM(C9:AA9)</f>
        <v>798.00000000000023</v>
      </c>
      <c r="AC9" s="253">
        <f>AVERAGE(C9:AA9)</f>
        <v>33.250000000000007</v>
      </c>
      <c r="AD9" s="253">
        <f>MEDIAN(C9:AA9)</f>
        <v>0.45</v>
      </c>
      <c r="AE9" s="252">
        <f>MODE(C9:AA9)</f>
        <v>0.2</v>
      </c>
      <c r="AF9" s="253">
        <f t="shared" si="0"/>
        <v>99.6</v>
      </c>
      <c r="AG9" s="253">
        <f t="shared" si="1"/>
        <v>0</v>
      </c>
      <c r="AH9" s="252">
        <f t="shared" si="2"/>
        <v>47.619542937382484</v>
      </c>
    </row>
    <row r="10" spans="1:34" ht="14.45" customHeight="1" x14ac:dyDescent="0.2">
      <c r="A10" s="81" t="s">
        <v>6</v>
      </c>
      <c r="B10" s="45" t="s">
        <v>11</v>
      </c>
      <c r="C10" s="51">
        <v>97.3</v>
      </c>
      <c r="D10" s="51">
        <v>98.3</v>
      </c>
      <c r="E10" s="51">
        <v>98.6</v>
      </c>
      <c r="F10" s="51">
        <v>98.8</v>
      </c>
      <c r="G10" s="51">
        <v>99.1</v>
      </c>
      <c r="H10" s="51">
        <v>99.2</v>
      </c>
      <c r="I10" s="83">
        <v>99.3</v>
      </c>
      <c r="J10" s="83">
        <v>99.4</v>
      </c>
      <c r="K10" s="51">
        <v>1.3</v>
      </c>
      <c r="L10" s="51">
        <v>0.6</v>
      </c>
      <c r="M10" s="51">
        <v>0.5</v>
      </c>
      <c r="N10" s="51">
        <v>0.5</v>
      </c>
      <c r="O10" s="51">
        <v>0.3</v>
      </c>
      <c r="P10" s="51">
        <v>0.2</v>
      </c>
      <c r="Q10" s="16">
        <v>0.2</v>
      </c>
      <c r="R10" s="16">
        <v>0.1</v>
      </c>
      <c r="S10" s="82"/>
      <c r="T10" s="51">
        <v>1</v>
      </c>
      <c r="U10" s="51">
        <v>0.8</v>
      </c>
      <c r="V10" s="51">
        <v>0.6</v>
      </c>
      <c r="W10" s="51">
        <v>0.4</v>
      </c>
      <c r="X10" s="16">
        <v>0.4</v>
      </c>
      <c r="Y10" s="16">
        <v>0.5</v>
      </c>
      <c r="Z10" s="16">
        <v>0.4</v>
      </c>
      <c r="AA10" s="16">
        <v>0.4</v>
      </c>
      <c r="AB10" s="253">
        <f>SUM(C10:AA10)</f>
        <v>798.19999999999993</v>
      </c>
      <c r="AC10" s="253">
        <f>AVERAGE(C10:AA10)</f>
        <v>33.258333333333333</v>
      </c>
      <c r="AD10" s="253">
        <f>MEDIAN(C10:AA10)</f>
        <v>0.6</v>
      </c>
      <c r="AE10" s="252">
        <f>MODE(C10:AA10)</f>
        <v>0.4</v>
      </c>
      <c r="AF10" s="253">
        <f t="shared" si="0"/>
        <v>99.4</v>
      </c>
      <c r="AG10" s="253">
        <f t="shared" si="1"/>
        <v>0.1</v>
      </c>
      <c r="AH10" s="252">
        <f t="shared" si="2"/>
        <v>47.307825592800612</v>
      </c>
    </row>
    <row r="11" spans="1:34" ht="14.45" customHeight="1" x14ac:dyDescent="0.2">
      <c r="A11" s="81"/>
      <c r="B11" s="45" t="s">
        <v>12</v>
      </c>
      <c r="C11" s="51">
        <v>98</v>
      </c>
      <c r="D11" s="51">
        <v>98.4</v>
      </c>
      <c r="E11" s="51">
        <v>98.6</v>
      </c>
      <c r="F11" s="51">
        <v>99.1</v>
      </c>
      <c r="G11" s="51">
        <v>99.1</v>
      </c>
      <c r="H11" s="51">
        <v>99.3</v>
      </c>
      <c r="I11" s="83">
        <v>99.5</v>
      </c>
      <c r="J11" s="83">
        <v>99.6</v>
      </c>
      <c r="K11" s="51">
        <v>0.9</v>
      </c>
      <c r="L11" s="51">
        <v>0.6</v>
      </c>
      <c r="M11" s="51">
        <v>0.4</v>
      </c>
      <c r="N11" s="51">
        <v>0.4</v>
      </c>
      <c r="O11" s="51">
        <v>0.2</v>
      </c>
      <c r="P11" s="51">
        <v>0.2</v>
      </c>
      <c r="Q11" s="16">
        <v>0.2</v>
      </c>
      <c r="R11" s="16">
        <v>0.2</v>
      </c>
      <c r="S11" s="82"/>
      <c r="T11" s="51">
        <v>1</v>
      </c>
      <c r="U11" s="51">
        <v>0.9</v>
      </c>
      <c r="V11" s="51">
        <v>0.9</v>
      </c>
      <c r="W11" s="51">
        <v>0.4</v>
      </c>
      <c r="X11" s="16">
        <v>0.5</v>
      </c>
      <c r="Y11" s="16">
        <v>0.3</v>
      </c>
      <c r="Z11" s="16">
        <v>0.2</v>
      </c>
      <c r="AA11" s="16">
        <v>0.2</v>
      </c>
      <c r="AB11" s="253">
        <f>SUM(C11:AA11)</f>
        <v>799.10000000000014</v>
      </c>
      <c r="AC11" s="253">
        <f>AVERAGE(C11:AA11)</f>
        <v>33.295833333333341</v>
      </c>
      <c r="AD11" s="253">
        <f>MEDIAN(C11:AA11)</f>
        <v>0.75</v>
      </c>
      <c r="AE11" s="252">
        <f>MODE(C11:AA11)</f>
        <v>0.2</v>
      </c>
      <c r="AF11" s="253">
        <f t="shared" si="0"/>
        <v>99.6</v>
      </c>
      <c r="AG11" s="253">
        <f t="shared" si="1"/>
        <v>0.2</v>
      </c>
      <c r="AH11" s="252">
        <f t="shared" si="2"/>
        <v>47.424626506440312</v>
      </c>
    </row>
    <row r="12" spans="1:34" ht="14.45" customHeight="1" x14ac:dyDescent="0.2">
      <c r="A12" s="81" t="s">
        <v>7</v>
      </c>
      <c r="B12" s="45" t="s">
        <v>11</v>
      </c>
      <c r="C12" s="51">
        <v>95.7</v>
      </c>
      <c r="D12" s="51">
        <v>96.7</v>
      </c>
      <c r="E12" s="51">
        <v>97.1</v>
      </c>
      <c r="F12" s="51">
        <v>98.1</v>
      </c>
      <c r="G12" s="51">
        <v>98.3</v>
      </c>
      <c r="H12" s="51">
        <v>98.6</v>
      </c>
      <c r="I12" s="83">
        <v>99</v>
      </c>
      <c r="J12" s="83">
        <v>99</v>
      </c>
      <c r="K12" s="51">
        <v>1.4</v>
      </c>
      <c r="L12" s="51">
        <v>1</v>
      </c>
      <c r="M12" s="51">
        <v>0.9</v>
      </c>
      <c r="N12" s="51">
        <v>0.6</v>
      </c>
      <c r="O12" s="51">
        <v>0.4</v>
      </c>
      <c r="P12" s="51">
        <v>0.4</v>
      </c>
      <c r="Q12" s="16">
        <v>0.4</v>
      </c>
      <c r="R12" s="16">
        <v>0.3</v>
      </c>
      <c r="S12" s="82"/>
      <c r="T12" s="51">
        <v>2.7</v>
      </c>
      <c r="U12" s="51">
        <v>2.1</v>
      </c>
      <c r="V12" s="51">
        <v>1.8</v>
      </c>
      <c r="W12" s="51">
        <v>1.1000000000000001</v>
      </c>
      <c r="X12" s="83">
        <v>1</v>
      </c>
      <c r="Y12" s="83">
        <v>0.7</v>
      </c>
      <c r="Z12" s="16">
        <v>0.5</v>
      </c>
      <c r="AA12" s="16">
        <v>0.5</v>
      </c>
      <c r="AB12" s="253">
        <f>SUM(C12:AA12)</f>
        <v>798.3</v>
      </c>
      <c r="AC12" s="253">
        <f>AVERAGE(C12:AA12)</f>
        <v>33.262499999999996</v>
      </c>
      <c r="AD12" s="253">
        <f>MEDIAN(C12:AA12)</f>
        <v>1.25</v>
      </c>
      <c r="AE12" s="252">
        <f>MODE(C12:AA12)</f>
        <v>0.4</v>
      </c>
      <c r="AF12" s="253">
        <f t="shared" si="0"/>
        <v>99</v>
      </c>
      <c r="AG12" s="253">
        <f t="shared" si="1"/>
        <v>0.3</v>
      </c>
      <c r="AH12" s="252">
        <f t="shared" si="2"/>
        <v>46.633462630996242</v>
      </c>
    </row>
    <row r="13" spans="1:34" ht="14.45" customHeight="1" x14ac:dyDescent="0.2">
      <c r="A13" s="81"/>
      <c r="B13" s="45" t="s">
        <v>12</v>
      </c>
      <c r="C13" s="51">
        <v>96</v>
      </c>
      <c r="D13" s="51">
        <v>96.6</v>
      </c>
      <c r="E13" s="51">
        <v>97.5</v>
      </c>
      <c r="F13" s="51">
        <v>98.3</v>
      </c>
      <c r="G13" s="51">
        <v>98.5</v>
      </c>
      <c r="H13" s="51">
        <v>98.6</v>
      </c>
      <c r="I13" s="83">
        <v>98.9</v>
      </c>
      <c r="J13" s="83">
        <v>99.2</v>
      </c>
      <c r="K13" s="51">
        <v>1.3</v>
      </c>
      <c r="L13" s="51">
        <v>1.1000000000000001</v>
      </c>
      <c r="M13" s="51">
        <v>0.8</v>
      </c>
      <c r="N13" s="51">
        <v>0.4</v>
      </c>
      <c r="O13" s="51">
        <v>0.5</v>
      </c>
      <c r="P13" s="51">
        <v>0.5</v>
      </c>
      <c r="Q13" s="16">
        <v>0.4</v>
      </c>
      <c r="R13" s="16">
        <v>0.2</v>
      </c>
      <c r="S13" s="82"/>
      <c r="T13" s="51">
        <v>2.7</v>
      </c>
      <c r="U13" s="51">
        <v>2.1</v>
      </c>
      <c r="V13" s="51">
        <v>1.5</v>
      </c>
      <c r="W13" s="51">
        <v>1.2</v>
      </c>
      <c r="X13" s="16">
        <v>0.8</v>
      </c>
      <c r="Y13" s="16">
        <v>0.7</v>
      </c>
      <c r="Z13" s="16">
        <v>0.6</v>
      </c>
      <c r="AA13" s="16">
        <v>0.5</v>
      </c>
      <c r="AB13" s="253">
        <f>SUM(C13:AA13)</f>
        <v>798.90000000000009</v>
      </c>
      <c r="AC13" s="253">
        <f>AVERAGE(C13:AA13)</f>
        <v>33.287500000000001</v>
      </c>
      <c r="AD13" s="253">
        <f>MEDIAN(C13:AA13)</f>
        <v>1.25</v>
      </c>
      <c r="AE13" s="252">
        <f>MODE(C13:AA13)</f>
        <v>0.5</v>
      </c>
      <c r="AF13" s="253">
        <f t="shared" si="0"/>
        <v>99.2</v>
      </c>
      <c r="AG13" s="253">
        <f t="shared" si="1"/>
        <v>0.2</v>
      </c>
      <c r="AH13" s="252">
        <f t="shared" si="2"/>
        <v>46.714166108552035</v>
      </c>
    </row>
    <row r="14" spans="1:34" ht="14.45" customHeight="1" x14ac:dyDescent="0.2">
      <c r="A14" s="81" t="s">
        <v>8</v>
      </c>
      <c r="B14" s="45" t="s">
        <v>11</v>
      </c>
      <c r="C14" s="51">
        <v>90.5</v>
      </c>
      <c r="D14" s="51">
        <v>91.9</v>
      </c>
      <c r="E14" s="51">
        <v>93.7</v>
      </c>
      <c r="F14" s="51">
        <v>95</v>
      </c>
      <c r="G14" s="51">
        <v>96</v>
      </c>
      <c r="H14" s="51">
        <v>96.4</v>
      </c>
      <c r="I14" s="83">
        <v>97.5</v>
      </c>
      <c r="J14" s="83">
        <v>97.4</v>
      </c>
      <c r="K14" s="51">
        <v>2.4</v>
      </c>
      <c r="L14" s="51">
        <v>2</v>
      </c>
      <c r="M14" s="51">
        <v>1.9</v>
      </c>
      <c r="N14" s="51">
        <v>1.5</v>
      </c>
      <c r="O14" s="51">
        <v>1.1000000000000001</v>
      </c>
      <c r="P14" s="51">
        <v>1.2</v>
      </c>
      <c r="Q14" s="16">
        <v>0.7</v>
      </c>
      <c r="R14" s="16">
        <v>0.7</v>
      </c>
      <c r="S14" s="82"/>
      <c r="T14" s="51">
        <v>6.9</v>
      </c>
      <c r="U14" s="51">
        <v>5.8</v>
      </c>
      <c r="V14" s="51">
        <v>4.0999999999999996</v>
      </c>
      <c r="W14" s="51">
        <v>3.3</v>
      </c>
      <c r="X14" s="16">
        <v>2.6</v>
      </c>
      <c r="Y14" s="16">
        <v>2.1</v>
      </c>
      <c r="Z14" s="16">
        <v>1.7</v>
      </c>
      <c r="AA14" s="16">
        <v>1.8</v>
      </c>
      <c r="AB14" s="253">
        <f>SUM(C14:AA14)</f>
        <v>798.2</v>
      </c>
      <c r="AC14" s="253">
        <f>AVERAGE(C14:AA14)</f>
        <v>33.258333333333333</v>
      </c>
      <c r="AD14" s="253">
        <f>MEDIAN(C14:AA14)</f>
        <v>2.95</v>
      </c>
      <c r="AE14" s="252">
        <f>MODE(C14:AA14)</f>
        <v>0.7</v>
      </c>
      <c r="AF14" s="253">
        <f t="shared" si="0"/>
        <v>97.5</v>
      </c>
      <c r="AG14" s="253">
        <f t="shared" si="1"/>
        <v>0.7</v>
      </c>
      <c r="AH14" s="252">
        <f t="shared" si="2"/>
        <v>44.497786136104494</v>
      </c>
    </row>
    <row r="15" spans="1:34" ht="14.45" customHeight="1" x14ac:dyDescent="0.2">
      <c r="A15" s="81"/>
      <c r="B15" s="45" t="s">
        <v>12</v>
      </c>
      <c r="C15" s="51">
        <v>90</v>
      </c>
      <c r="D15" s="51">
        <v>92.6</v>
      </c>
      <c r="E15" s="51">
        <v>93.6</v>
      </c>
      <c r="F15" s="51">
        <v>94.9</v>
      </c>
      <c r="G15" s="51">
        <v>96.3</v>
      </c>
      <c r="H15" s="51">
        <v>97.2</v>
      </c>
      <c r="I15" s="83">
        <v>97.5</v>
      </c>
      <c r="J15" s="83">
        <v>98.4</v>
      </c>
      <c r="K15" s="51">
        <v>2.2999999999999998</v>
      </c>
      <c r="L15" s="51">
        <v>2.1</v>
      </c>
      <c r="M15" s="51">
        <v>1.6</v>
      </c>
      <c r="N15" s="51">
        <v>1.2</v>
      </c>
      <c r="O15" s="51">
        <v>1</v>
      </c>
      <c r="P15" s="51">
        <v>1</v>
      </c>
      <c r="Q15" s="16">
        <v>0.7</v>
      </c>
      <c r="R15" s="16">
        <v>0.4</v>
      </c>
      <c r="S15" s="82"/>
      <c r="T15" s="51">
        <v>7.6</v>
      </c>
      <c r="U15" s="51">
        <v>5.0999999999999996</v>
      </c>
      <c r="V15" s="51">
        <v>4.7</v>
      </c>
      <c r="W15" s="51">
        <v>3.7</v>
      </c>
      <c r="X15" s="16">
        <v>2.6</v>
      </c>
      <c r="Y15" s="16">
        <v>1.6</v>
      </c>
      <c r="Z15" s="16">
        <v>1.8</v>
      </c>
      <c r="AA15" s="16">
        <v>1.1000000000000001</v>
      </c>
      <c r="AB15" s="253">
        <f>SUM(C15:AA15)</f>
        <v>799.00000000000023</v>
      </c>
      <c r="AC15" s="253">
        <f>AVERAGE(C15:AA15)</f>
        <v>33.291666666666679</v>
      </c>
      <c r="AD15" s="253">
        <f>MEDIAN(C15:AA15)</f>
        <v>3.1500000000000004</v>
      </c>
      <c r="AE15" s="252">
        <f>MODE(C15:AA15)</f>
        <v>1.6</v>
      </c>
      <c r="AF15" s="253">
        <f t="shared" si="0"/>
        <v>98.4</v>
      </c>
      <c r="AG15" s="253">
        <f t="shared" si="1"/>
        <v>0.4</v>
      </c>
      <c r="AH15" s="252">
        <f t="shared" si="2"/>
        <v>44.673549383194889</v>
      </c>
    </row>
    <row r="16" spans="1:34" ht="14.45" customHeight="1" x14ac:dyDescent="0.2">
      <c r="A16" s="81" t="s">
        <v>9</v>
      </c>
      <c r="B16" s="45" t="s">
        <v>11</v>
      </c>
      <c r="C16" s="51">
        <v>82.2</v>
      </c>
      <c r="D16" s="51">
        <v>85.4</v>
      </c>
      <c r="E16" s="51">
        <v>86.5</v>
      </c>
      <c r="F16" s="51">
        <v>88.2</v>
      </c>
      <c r="G16" s="51">
        <v>89.9</v>
      </c>
      <c r="H16" s="51">
        <v>91.5</v>
      </c>
      <c r="I16" s="83">
        <v>92.9</v>
      </c>
      <c r="J16" s="83">
        <v>94.5</v>
      </c>
      <c r="K16" s="51">
        <v>3.4</v>
      </c>
      <c r="L16" s="51">
        <v>3.3</v>
      </c>
      <c r="M16" s="51">
        <v>3.2</v>
      </c>
      <c r="N16" s="51">
        <v>2.6</v>
      </c>
      <c r="O16" s="51">
        <v>2</v>
      </c>
      <c r="P16" s="51">
        <v>2.2000000000000002</v>
      </c>
      <c r="Q16" s="16">
        <v>2.1</v>
      </c>
      <c r="R16" s="16">
        <v>1.7</v>
      </c>
      <c r="S16" s="82"/>
      <c r="T16" s="51">
        <v>14.2</v>
      </c>
      <c r="U16" s="51">
        <v>11.2</v>
      </c>
      <c r="V16" s="51">
        <v>10.1</v>
      </c>
      <c r="W16" s="51">
        <v>9.1</v>
      </c>
      <c r="X16" s="83">
        <v>8</v>
      </c>
      <c r="Y16" s="83">
        <v>6.1</v>
      </c>
      <c r="Z16" s="16">
        <v>4.9000000000000004</v>
      </c>
      <c r="AA16" s="16">
        <v>3.7</v>
      </c>
      <c r="AB16" s="253">
        <f>SUM(C16:AA16)</f>
        <v>798.90000000000032</v>
      </c>
      <c r="AC16" s="253">
        <f>AVERAGE(C16:AA16)</f>
        <v>33.287500000000016</v>
      </c>
      <c r="AD16" s="253">
        <f>MEDIAN(C16:AA16)</f>
        <v>8.5500000000000007</v>
      </c>
      <c r="AE16" s="252" t="e">
        <f t="shared" ref="AE16:AE21" si="3">MODE(C16:AA16)</f>
        <v>#N/A</v>
      </c>
      <c r="AF16" s="253">
        <f t="shared" si="0"/>
        <v>94.5</v>
      </c>
      <c r="AG16" s="253">
        <f t="shared" si="1"/>
        <v>1.7</v>
      </c>
      <c r="AH16" s="252">
        <f t="shared" si="2"/>
        <v>40.34601766351107</v>
      </c>
    </row>
    <row r="17" spans="1:34" ht="14.45" customHeight="1" x14ac:dyDescent="0.2">
      <c r="A17" s="81"/>
      <c r="B17" s="45" t="s">
        <v>12</v>
      </c>
      <c r="C17" s="51">
        <v>80.400000000000006</v>
      </c>
      <c r="D17" s="51">
        <v>83</v>
      </c>
      <c r="E17" s="51">
        <v>86.8</v>
      </c>
      <c r="F17" s="51">
        <v>88.3</v>
      </c>
      <c r="G17" s="51">
        <v>90.2</v>
      </c>
      <c r="H17" s="51">
        <v>92</v>
      </c>
      <c r="I17" s="83">
        <v>93.4</v>
      </c>
      <c r="J17" s="83">
        <v>94.6</v>
      </c>
      <c r="K17" s="51">
        <v>3.6</v>
      </c>
      <c r="L17" s="51">
        <v>3.4</v>
      </c>
      <c r="M17" s="51">
        <v>2.6</v>
      </c>
      <c r="N17" s="51">
        <v>2.7</v>
      </c>
      <c r="O17" s="51">
        <v>1.9</v>
      </c>
      <c r="P17" s="51">
        <v>1.6</v>
      </c>
      <c r="Q17" s="16">
        <v>1.7</v>
      </c>
      <c r="R17" s="16">
        <v>1.6</v>
      </c>
      <c r="S17" s="82"/>
      <c r="T17" s="51">
        <v>15.8</v>
      </c>
      <c r="U17" s="51">
        <v>13.4</v>
      </c>
      <c r="V17" s="51">
        <v>10.5</v>
      </c>
      <c r="W17" s="51">
        <v>8.8000000000000007</v>
      </c>
      <c r="X17" s="16">
        <v>7.8</v>
      </c>
      <c r="Y17" s="16">
        <v>6.3</v>
      </c>
      <c r="Z17" s="16">
        <v>4.8</v>
      </c>
      <c r="AA17" s="16">
        <v>3.7</v>
      </c>
      <c r="AB17" s="253">
        <f>SUM(C17:AA17)</f>
        <v>798.9</v>
      </c>
      <c r="AC17" s="253">
        <f>AVERAGE(C17:AA17)</f>
        <v>33.287500000000001</v>
      </c>
      <c r="AD17" s="253">
        <f>MEDIAN(C17:AA17)</f>
        <v>8.3000000000000007</v>
      </c>
      <c r="AE17" s="252">
        <f t="shared" si="3"/>
        <v>1.6</v>
      </c>
      <c r="AF17" s="253">
        <f t="shared" si="0"/>
        <v>94.6</v>
      </c>
      <c r="AG17" s="253">
        <f t="shared" si="1"/>
        <v>1.6</v>
      </c>
      <c r="AH17" s="252">
        <f t="shared" si="2"/>
        <v>40.199505864365172</v>
      </c>
    </row>
    <row r="18" spans="1:34" ht="14.45" customHeight="1" x14ac:dyDescent="0.2">
      <c r="A18" s="81" t="s">
        <v>10</v>
      </c>
      <c r="B18" s="45" t="s">
        <v>11</v>
      </c>
      <c r="C18" s="51">
        <v>66.3</v>
      </c>
      <c r="D18" s="51">
        <v>68.900000000000006</v>
      </c>
      <c r="E18" s="51">
        <v>73</v>
      </c>
      <c r="F18" s="51">
        <v>75.8</v>
      </c>
      <c r="G18" s="51">
        <v>79.099999999999994</v>
      </c>
      <c r="H18" s="51">
        <v>81.599999999999994</v>
      </c>
      <c r="I18" s="83">
        <v>84</v>
      </c>
      <c r="J18" s="83">
        <v>86.6</v>
      </c>
      <c r="K18" s="51">
        <v>5</v>
      </c>
      <c r="L18" s="51">
        <v>4.7</v>
      </c>
      <c r="M18" s="51">
        <v>4.3</v>
      </c>
      <c r="N18" s="51">
        <v>4.0999999999999996</v>
      </c>
      <c r="O18" s="51">
        <v>3.4</v>
      </c>
      <c r="P18" s="51">
        <v>3.4</v>
      </c>
      <c r="Q18" s="16">
        <v>3.2</v>
      </c>
      <c r="R18" s="16">
        <v>3</v>
      </c>
      <c r="S18" s="82"/>
      <c r="T18" s="51">
        <v>28.5</v>
      </c>
      <c r="U18" s="51">
        <v>26.3</v>
      </c>
      <c r="V18" s="51">
        <v>22.6</v>
      </c>
      <c r="W18" s="51">
        <v>20</v>
      </c>
      <c r="X18" s="16">
        <v>17.3</v>
      </c>
      <c r="Y18" s="16">
        <v>14.9</v>
      </c>
      <c r="Z18" s="16">
        <v>12.7</v>
      </c>
      <c r="AA18" s="16">
        <v>10.3</v>
      </c>
      <c r="AB18" s="253">
        <f>SUM(C18:AA18)</f>
        <v>799</v>
      </c>
      <c r="AC18" s="253">
        <f>AVERAGE(C18:AA18)</f>
        <v>33.291666666666664</v>
      </c>
      <c r="AD18" s="253">
        <f>MEDIAN(C18:AA18)</f>
        <v>18.649999999999999</v>
      </c>
      <c r="AE18" s="252">
        <f t="shared" si="3"/>
        <v>3.4</v>
      </c>
      <c r="AF18" s="253">
        <f t="shared" si="0"/>
        <v>86.6</v>
      </c>
      <c r="AG18" s="253">
        <f t="shared" si="1"/>
        <v>3</v>
      </c>
      <c r="AH18" s="252">
        <f t="shared" si="2"/>
        <v>32.582042488978836</v>
      </c>
    </row>
    <row r="19" spans="1:34" ht="14.45" customHeight="1" x14ac:dyDescent="0.2">
      <c r="A19" s="81"/>
      <c r="B19" s="45" t="s">
        <v>12</v>
      </c>
      <c r="C19" s="51">
        <v>56.3</v>
      </c>
      <c r="D19" s="51">
        <v>62.3</v>
      </c>
      <c r="E19" s="51">
        <v>68.400000000000006</v>
      </c>
      <c r="F19" s="51">
        <v>72.5</v>
      </c>
      <c r="G19" s="51">
        <v>76</v>
      </c>
      <c r="H19" s="51">
        <v>78.900000000000006</v>
      </c>
      <c r="I19" s="83">
        <v>82.4</v>
      </c>
      <c r="J19" s="83">
        <v>84.4</v>
      </c>
      <c r="K19" s="51">
        <v>5.7</v>
      </c>
      <c r="L19" s="51">
        <v>5.4</v>
      </c>
      <c r="M19" s="51">
        <v>5.9</v>
      </c>
      <c r="N19" s="51">
        <v>4.5999999999999996</v>
      </c>
      <c r="O19" s="51">
        <v>4.0999999999999996</v>
      </c>
      <c r="P19" s="51">
        <v>3.8</v>
      </c>
      <c r="Q19" s="16">
        <v>3.2</v>
      </c>
      <c r="R19" s="16">
        <v>3</v>
      </c>
      <c r="S19" s="82"/>
      <c r="T19" s="51">
        <v>37.9</v>
      </c>
      <c r="U19" s="51">
        <v>32.200000000000003</v>
      </c>
      <c r="V19" s="51">
        <v>25.6</v>
      </c>
      <c r="W19" s="51">
        <v>22.8</v>
      </c>
      <c r="X19" s="16">
        <v>19.8</v>
      </c>
      <c r="Y19" s="16">
        <v>17.3</v>
      </c>
      <c r="Z19" s="16">
        <v>14.3</v>
      </c>
      <c r="AA19" s="16">
        <v>12.5</v>
      </c>
      <c r="AB19" s="253">
        <f>SUM(C19:AA19)</f>
        <v>799.29999999999984</v>
      </c>
      <c r="AC19" s="253">
        <f>AVERAGE(C19:AA19)</f>
        <v>33.30416666666666</v>
      </c>
      <c r="AD19" s="253">
        <f>MEDIAN(C19:AA19)</f>
        <v>21.3</v>
      </c>
      <c r="AE19" s="252" t="e">
        <f t="shared" si="3"/>
        <v>#N/A</v>
      </c>
      <c r="AF19" s="253">
        <f t="shared" si="0"/>
        <v>84.4</v>
      </c>
      <c r="AG19" s="253">
        <f t="shared" si="1"/>
        <v>3</v>
      </c>
      <c r="AH19" s="252">
        <f t="shared" si="2"/>
        <v>30.323422990883763</v>
      </c>
    </row>
    <row r="20" spans="1:34" ht="14.45" customHeight="1" x14ac:dyDescent="0.2">
      <c r="A20" s="81" t="s">
        <v>21</v>
      </c>
      <c r="B20" s="45" t="s">
        <v>11</v>
      </c>
      <c r="C20" s="51">
        <v>38.4</v>
      </c>
      <c r="D20" s="51">
        <v>41.1</v>
      </c>
      <c r="E20" s="51">
        <v>40.700000000000003</v>
      </c>
      <c r="F20" s="51">
        <v>46.7</v>
      </c>
      <c r="G20" s="51">
        <v>47.2</v>
      </c>
      <c r="H20" s="51">
        <v>51.3</v>
      </c>
      <c r="I20" s="83">
        <v>53.6</v>
      </c>
      <c r="J20" s="83">
        <v>59.4</v>
      </c>
      <c r="K20" s="51">
        <v>5.3</v>
      </c>
      <c r="L20" s="51">
        <v>6</v>
      </c>
      <c r="M20" s="51">
        <v>6.2</v>
      </c>
      <c r="N20" s="51">
        <v>4.5</v>
      </c>
      <c r="O20" s="51">
        <v>7.9</v>
      </c>
      <c r="P20" s="51">
        <v>5.3</v>
      </c>
      <c r="Q20" s="16">
        <v>6.1</v>
      </c>
      <c r="R20" s="16">
        <v>7.5</v>
      </c>
      <c r="S20" s="82"/>
      <c r="T20" s="51">
        <v>56.1</v>
      </c>
      <c r="U20" s="51">
        <v>52.7</v>
      </c>
      <c r="V20" s="51">
        <v>52.8</v>
      </c>
      <c r="W20" s="51">
        <v>48.8</v>
      </c>
      <c r="X20" s="16">
        <v>44.8</v>
      </c>
      <c r="Y20" s="16">
        <v>43.2</v>
      </c>
      <c r="Z20" s="16">
        <v>40.1</v>
      </c>
      <c r="AA20" s="16">
        <v>33.1</v>
      </c>
      <c r="AB20" s="253">
        <f>SUM(C20:AA20)</f>
        <v>798.80000000000007</v>
      </c>
      <c r="AC20" s="253">
        <f>AVERAGE(C20:AA20)</f>
        <v>33.283333333333339</v>
      </c>
      <c r="AD20" s="253">
        <f>MEDIAN(C20:AA20)</f>
        <v>40.900000000000006</v>
      </c>
      <c r="AE20" s="252">
        <f t="shared" si="3"/>
        <v>5.3</v>
      </c>
      <c r="AF20" s="253">
        <f t="shared" si="0"/>
        <v>59.4</v>
      </c>
      <c r="AG20" s="253">
        <f t="shared" si="1"/>
        <v>4.5</v>
      </c>
      <c r="AH20" s="252">
        <f t="shared" si="2"/>
        <v>20.486149439086386</v>
      </c>
    </row>
    <row r="21" spans="1:34" ht="14.45" customHeight="1" x14ac:dyDescent="0.2">
      <c r="A21" s="47"/>
      <c r="B21" s="45" t="s">
        <v>12</v>
      </c>
      <c r="C21" s="51">
        <v>22.3</v>
      </c>
      <c r="D21" s="51">
        <v>25.1</v>
      </c>
      <c r="E21" s="51">
        <v>27.3</v>
      </c>
      <c r="F21" s="51">
        <v>32.6</v>
      </c>
      <c r="G21" s="51">
        <v>35.4</v>
      </c>
      <c r="H21" s="51">
        <v>37.6</v>
      </c>
      <c r="I21" s="83">
        <v>41.4</v>
      </c>
      <c r="J21" s="83">
        <v>49.8</v>
      </c>
      <c r="K21" s="51">
        <v>5</v>
      </c>
      <c r="L21" s="51">
        <v>4.4000000000000004</v>
      </c>
      <c r="M21" s="51">
        <v>6</v>
      </c>
      <c r="N21" s="51">
        <v>5</v>
      </c>
      <c r="O21" s="51">
        <v>6.8</v>
      </c>
      <c r="P21" s="51">
        <v>6</v>
      </c>
      <c r="Q21" s="16">
        <v>6.1</v>
      </c>
      <c r="R21" s="16">
        <v>6.8</v>
      </c>
      <c r="S21" s="82"/>
      <c r="T21" s="51">
        <v>72.5</v>
      </c>
      <c r="U21" s="51">
        <v>70.400000000000006</v>
      </c>
      <c r="V21" s="51">
        <v>66.400000000000006</v>
      </c>
      <c r="W21" s="51">
        <v>62.2</v>
      </c>
      <c r="X21" s="16">
        <v>57.4</v>
      </c>
      <c r="Y21" s="16">
        <v>56.3</v>
      </c>
      <c r="Z21" s="16">
        <v>52.3</v>
      </c>
      <c r="AA21" s="16">
        <v>43.3</v>
      </c>
      <c r="AB21" s="253">
        <f>SUM(C21:AA21)</f>
        <v>798.39999999999986</v>
      </c>
      <c r="AC21" s="253">
        <f>AVERAGE(C21:AA21)</f>
        <v>33.266666666666659</v>
      </c>
      <c r="AD21" s="253">
        <f>MEDIAN(C21:AA21)</f>
        <v>34</v>
      </c>
      <c r="AE21" s="252">
        <f t="shared" si="3"/>
        <v>5</v>
      </c>
      <c r="AF21" s="253">
        <f t="shared" si="0"/>
        <v>72.5</v>
      </c>
      <c r="AG21" s="253">
        <f t="shared" si="1"/>
        <v>4.4000000000000004</v>
      </c>
      <c r="AH21" s="252">
        <f t="shared" si="2"/>
        <v>23.840095321276227</v>
      </c>
    </row>
    <row r="22" spans="1:34" s="87" customFormat="1" ht="14.45" customHeight="1" x14ac:dyDescent="0.2">
      <c r="A22" s="27"/>
      <c r="B22" s="85"/>
      <c r="C22" s="86"/>
      <c r="D22" s="86"/>
      <c r="E22" s="86"/>
      <c r="F22" s="86"/>
      <c r="G22" s="86"/>
      <c r="H22" s="86"/>
      <c r="I22" s="86"/>
      <c r="J22" s="86"/>
      <c r="K22" s="86"/>
      <c r="L22" s="86"/>
      <c r="M22" s="86"/>
      <c r="N22" s="86"/>
      <c r="O22" s="86"/>
      <c r="P22" s="86"/>
      <c r="Q22" s="86"/>
      <c r="R22" s="86"/>
      <c r="S22" s="86"/>
      <c r="T22" s="86"/>
      <c r="U22" s="86"/>
      <c r="V22" s="86"/>
      <c r="W22" s="86"/>
      <c r="X22" s="86"/>
      <c r="Y22" s="86"/>
      <c r="Z22" s="86"/>
      <c r="AA22" s="86"/>
    </row>
    <row r="23" spans="1:34" s="32" customFormat="1" ht="14.45" customHeight="1" x14ac:dyDescent="0.25">
      <c r="A23" s="30"/>
      <c r="B23" s="71"/>
      <c r="C23" s="30"/>
      <c r="D23" s="30"/>
      <c r="E23" s="30"/>
      <c r="F23" s="30"/>
      <c r="G23" s="30"/>
      <c r="H23" s="30"/>
      <c r="I23" s="30"/>
      <c r="J23" s="30"/>
      <c r="K23" s="30"/>
      <c r="L23" s="30"/>
      <c r="M23" s="30"/>
      <c r="N23" s="30"/>
      <c r="O23" s="30"/>
      <c r="P23" s="30"/>
      <c r="Q23" s="30"/>
      <c r="R23" s="30"/>
      <c r="S23" s="30"/>
      <c r="T23" s="30"/>
      <c r="U23" s="30"/>
      <c r="V23" s="30"/>
      <c r="W23" s="30"/>
      <c r="X23" s="30"/>
      <c r="Y23" s="30"/>
      <c r="Z23" s="36"/>
      <c r="AA23" s="31"/>
    </row>
    <row r="24" spans="1:34" s="32" customFormat="1" ht="14.45" customHeight="1" x14ac:dyDescent="0.25">
      <c r="A24" s="29"/>
      <c r="B24" s="37"/>
      <c r="C24" s="36"/>
      <c r="D24" s="36"/>
      <c r="E24" s="36"/>
      <c r="F24" s="36"/>
      <c r="G24" s="36"/>
      <c r="H24" s="36"/>
      <c r="I24" s="36"/>
      <c r="J24" s="36"/>
      <c r="K24" s="36"/>
      <c r="L24" s="36"/>
      <c r="M24" s="36"/>
      <c r="N24" s="36"/>
      <c r="O24" s="36"/>
      <c r="P24" s="36"/>
      <c r="Q24" s="36"/>
      <c r="R24" s="36"/>
      <c r="S24" s="36"/>
      <c r="T24" s="36"/>
      <c r="U24" s="36"/>
      <c r="V24" s="36"/>
      <c r="W24" s="36"/>
      <c r="X24" s="36"/>
      <c r="Y24" s="36"/>
      <c r="Z24" s="36"/>
      <c r="AA24" s="33"/>
    </row>
    <row r="25" spans="1:34" s="32" customFormat="1" ht="14.45" customHeight="1" x14ac:dyDescent="0.25">
      <c r="A25" s="36"/>
      <c r="B25" s="37"/>
      <c r="C25" s="36"/>
      <c r="D25" s="36"/>
      <c r="E25" s="36"/>
      <c r="F25" s="36"/>
      <c r="G25" s="36"/>
      <c r="H25" s="36"/>
      <c r="I25" s="36"/>
      <c r="J25" s="36"/>
      <c r="K25" s="36"/>
      <c r="L25" s="36"/>
      <c r="M25" s="36"/>
      <c r="N25" s="36"/>
      <c r="O25" s="36"/>
      <c r="P25" s="36"/>
      <c r="Q25" s="36"/>
      <c r="R25" s="36"/>
      <c r="S25" s="36"/>
      <c r="T25" s="36"/>
      <c r="U25" s="36"/>
      <c r="V25" s="36"/>
      <c r="W25" s="36"/>
      <c r="X25" s="36"/>
      <c r="Y25" s="36"/>
      <c r="Z25" s="36"/>
      <c r="AA25" s="34"/>
    </row>
    <row r="26" spans="1:34" s="32" customFormat="1" ht="14.45" customHeight="1" x14ac:dyDescent="0.2">
      <c r="A26" s="36"/>
      <c r="B26" s="37"/>
      <c r="C26" s="36"/>
      <c r="D26" s="36"/>
      <c r="E26" s="36"/>
      <c r="F26" s="36"/>
      <c r="G26" s="36"/>
      <c r="H26" s="36"/>
      <c r="I26" s="36"/>
      <c r="J26" s="36"/>
      <c r="K26" s="36"/>
      <c r="L26" s="36"/>
      <c r="M26" s="36"/>
      <c r="N26" s="36"/>
      <c r="O26" s="36"/>
      <c r="P26" s="36"/>
      <c r="Q26" s="36"/>
      <c r="R26" s="36"/>
      <c r="S26" s="36"/>
      <c r="T26" s="36"/>
      <c r="U26" s="36"/>
      <c r="V26" s="36"/>
      <c r="W26" s="36"/>
      <c r="X26" s="36"/>
      <c r="Y26" s="36"/>
      <c r="Z26" s="36"/>
      <c r="AA26" s="210"/>
    </row>
    <row r="27" spans="1:34" s="32" customFormat="1" ht="14.45" customHeight="1" x14ac:dyDescent="0.25">
      <c r="A27" s="36"/>
      <c r="B27" s="37"/>
      <c r="C27" s="36"/>
      <c r="D27" s="36"/>
      <c r="E27" s="36"/>
      <c r="F27" s="36"/>
      <c r="G27" s="36"/>
      <c r="H27" s="36"/>
      <c r="I27" s="36"/>
      <c r="J27" s="36"/>
      <c r="K27" s="36"/>
      <c r="L27" s="36"/>
      <c r="M27" s="36"/>
      <c r="N27" s="36"/>
      <c r="O27" s="36"/>
      <c r="P27" s="36"/>
      <c r="Q27" s="36"/>
      <c r="R27" s="36"/>
      <c r="S27" s="36"/>
      <c r="T27" s="36"/>
      <c r="U27" s="36"/>
      <c r="V27" s="36"/>
      <c r="W27" s="36"/>
      <c r="X27" s="36"/>
      <c r="Y27" s="36"/>
      <c r="Z27" s="36"/>
      <c r="AA27" s="88"/>
    </row>
    <row r="28" spans="1:34" s="32" customFormat="1" ht="14.45" customHeight="1" x14ac:dyDescent="0.25">
      <c r="A28" s="36"/>
      <c r="B28" s="37"/>
      <c r="C28" s="36"/>
      <c r="D28" s="36"/>
      <c r="E28" s="36"/>
      <c r="F28" s="36"/>
      <c r="G28" s="36"/>
      <c r="H28" s="36"/>
      <c r="I28" s="36"/>
      <c r="J28" s="36"/>
      <c r="K28" s="36"/>
      <c r="L28" s="36"/>
      <c r="M28" s="36"/>
      <c r="N28" s="36"/>
      <c r="O28" s="36"/>
      <c r="P28" s="36"/>
      <c r="Q28" s="36"/>
      <c r="R28" s="36"/>
      <c r="S28" s="36"/>
      <c r="T28" s="36"/>
      <c r="U28" s="36"/>
      <c r="V28" s="36"/>
      <c r="W28" s="36"/>
      <c r="X28" s="30"/>
      <c r="Y28" s="30"/>
      <c r="Z28" s="36"/>
      <c r="AA28" s="37"/>
    </row>
    <row r="29" spans="1:34" s="32" customFormat="1" ht="14.45" customHeight="1" x14ac:dyDescent="0.25">
      <c r="A29" s="36"/>
      <c r="B29" s="37"/>
      <c r="C29" s="36"/>
      <c r="D29" s="36"/>
      <c r="E29" s="36"/>
      <c r="F29" s="36"/>
      <c r="G29" s="36"/>
      <c r="H29" s="36"/>
      <c r="I29" s="36"/>
      <c r="J29" s="36"/>
      <c r="K29" s="36"/>
      <c r="L29" s="36"/>
      <c r="M29" s="36"/>
      <c r="N29" s="36"/>
      <c r="O29" s="36"/>
      <c r="P29" s="36"/>
      <c r="Q29" s="36"/>
      <c r="R29" s="36"/>
      <c r="S29" s="36"/>
      <c r="T29" s="36"/>
      <c r="U29" s="36"/>
      <c r="V29" s="36"/>
      <c r="W29" s="36"/>
      <c r="X29" s="30"/>
      <c r="Y29" s="30"/>
      <c r="Z29" s="36"/>
      <c r="AA29" s="37"/>
    </row>
    <row r="30" spans="1:34" s="87" customFormat="1" ht="14.45" customHeight="1" x14ac:dyDescent="0.2">
      <c r="A30" s="89"/>
      <c r="B30" s="90"/>
      <c r="C30" s="89"/>
      <c r="D30" s="89"/>
      <c r="E30" s="89"/>
      <c r="F30" s="89"/>
      <c r="G30" s="89"/>
      <c r="H30" s="89"/>
      <c r="I30" s="89"/>
      <c r="J30" s="89"/>
      <c r="K30" s="89"/>
      <c r="L30" s="89"/>
      <c r="M30" s="89"/>
      <c r="N30" s="89"/>
      <c r="O30" s="89"/>
      <c r="P30" s="89"/>
      <c r="Q30" s="89"/>
      <c r="R30" s="89"/>
      <c r="S30" s="89"/>
      <c r="T30" s="89"/>
      <c r="U30" s="89"/>
      <c r="V30" s="89"/>
      <c r="W30" s="89"/>
      <c r="X30" s="89"/>
      <c r="Y30" s="89"/>
      <c r="Z30" s="89"/>
      <c r="AA30" s="91"/>
    </row>
    <row r="31" spans="1:34" ht="14.45" customHeight="1" x14ac:dyDescent="0.2">
      <c r="A31" s="16"/>
      <c r="B31" s="73"/>
      <c r="C31" s="16"/>
      <c r="D31" s="16"/>
      <c r="E31" s="16"/>
      <c r="F31" s="16"/>
      <c r="G31" s="16"/>
      <c r="H31" s="16"/>
      <c r="I31" s="16"/>
      <c r="J31" s="16"/>
      <c r="K31" s="16"/>
      <c r="L31" s="16"/>
      <c r="M31" s="16"/>
      <c r="N31" s="16"/>
      <c r="O31" s="16"/>
      <c r="P31" s="16"/>
      <c r="Q31" s="16"/>
      <c r="R31" s="16"/>
      <c r="S31" s="16"/>
      <c r="T31" s="16"/>
      <c r="U31" s="16"/>
      <c r="V31" s="16"/>
      <c r="W31" s="16"/>
      <c r="X31" s="16"/>
      <c r="Y31" s="16"/>
      <c r="Z31" s="16"/>
      <c r="AA31" s="16"/>
    </row>
    <row r="32" spans="1:34" ht="14.45" customHeight="1" x14ac:dyDescent="0.2"/>
    <row r="33" ht="14.45" customHeight="1" x14ac:dyDescent="0.2"/>
    <row r="34" ht="14.45" customHeight="1" x14ac:dyDescent="0.2"/>
    <row r="35" ht="14.45" customHeight="1" x14ac:dyDescent="0.2"/>
    <row r="36" ht="14.45" customHeight="1" x14ac:dyDescent="0.2"/>
    <row r="37" ht="14.45" customHeight="1" x14ac:dyDescent="0.2"/>
    <row r="38" ht="14.45" customHeight="1" x14ac:dyDescent="0.2"/>
    <row r="39" ht="14.45" customHeight="1" x14ac:dyDescent="0.2"/>
    <row r="40" ht="14.45" customHeight="1" x14ac:dyDescent="0.2"/>
    <row r="41" ht="14.45" customHeight="1" x14ac:dyDescent="0.2"/>
    <row r="42" ht="14.45" customHeight="1" x14ac:dyDescent="0.2"/>
    <row r="43" ht="14.45" customHeight="1" x14ac:dyDescent="0.2"/>
    <row r="44" ht="14.45" customHeight="1" x14ac:dyDescent="0.2"/>
    <row r="45" ht="14.45" customHeight="1" x14ac:dyDescent="0.2"/>
    <row r="46" ht="14.45" customHeight="1" x14ac:dyDescent="0.2"/>
    <row r="47" ht="14.45" customHeight="1" x14ac:dyDescent="0.2"/>
    <row r="48" ht="14.45" customHeight="1" x14ac:dyDescent="0.2"/>
    <row r="49" ht="14.45" customHeight="1" x14ac:dyDescent="0.2"/>
    <row r="50" ht="14.45" customHeight="1" x14ac:dyDescent="0.2"/>
    <row r="51" ht="14.45" customHeight="1" x14ac:dyDescent="0.2"/>
    <row r="52" ht="14.45" customHeight="1" x14ac:dyDescent="0.2"/>
    <row r="53" ht="14.45" customHeight="1" x14ac:dyDescent="0.2"/>
    <row r="54" ht="14.45" customHeight="1" x14ac:dyDescent="0.2"/>
    <row r="55" ht="14.45" customHeight="1" x14ac:dyDescent="0.2"/>
    <row r="56" ht="14.45" customHeight="1" x14ac:dyDescent="0.2"/>
    <row r="57" ht="14.45" customHeight="1" x14ac:dyDescent="0.2"/>
    <row r="58" ht="14.45" customHeight="1" x14ac:dyDescent="0.2"/>
    <row r="59" ht="14.45" customHeight="1" x14ac:dyDescent="0.2"/>
    <row r="60" ht="14.45" customHeight="1" x14ac:dyDescent="0.2"/>
    <row r="61" ht="14.45" customHeight="1" x14ac:dyDescent="0.2"/>
    <row r="62" ht="14.45" customHeight="1" x14ac:dyDescent="0.2"/>
    <row r="63" ht="14.45" customHeight="1" x14ac:dyDescent="0.2"/>
    <row r="64" ht="14.45" customHeight="1" x14ac:dyDescent="0.2"/>
    <row r="65" ht="14.45" customHeight="1" x14ac:dyDescent="0.2"/>
    <row r="66" ht="14.45" customHeight="1" x14ac:dyDescent="0.2"/>
    <row r="67" ht="14.45" customHeight="1" x14ac:dyDescent="0.2"/>
    <row r="68" ht="14.45" customHeight="1" x14ac:dyDescent="0.2"/>
    <row r="69" ht="14.45" customHeight="1" x14ac:dyDescent="0.2"/>
    <row r="70" ht="14.45" customHeight="1" x14ac:dyDescent="0.2"/>
    <row r="71" ht="14.45" customHeight="1" x14ac:dyDescent="0.2"/>
    <row r="72" ht="14.45" customHeight="1" x14ac:dyDescent="0.2"/>
    <row r="73" ht="14.45" customHeight="1" x14ac:dyDescent="0.2"/>
    <row r="74" ht="14.45" customHeight="1" x14ac:dyDescent="0.2"/>
    <row r="75" ht="14.45" customHeight="1" x14ac:dyDescent="0.2"/>
    <row r="76" ht="14.45" customHeight="1" x14ac:dyDescent="0.2"/>
    <row r="77" ht="14.45" customHeight="1" x14ac:dyDescent="0.2"/>
    <row r="78" ht="14.45" customHeight="1" x14ac:dyDescent="0.2"/>
    <row r="79" ht="14.45" customHeight="1" x14ac:dyDescent="0.2"/>
    <row r="80" ht="14.45" customHeight="1" x14ac:dyDescent="0.2"/>
    <row r="81" ht="14.45" customHeight="1" x14ac:dyDescent="0.2"/>
    <row r="82" ht="14.45" customHeight="1" x14ac:dyDescent="0.2"/>
    <row r="83" ht="14.45" customHeight="1" x14ac:dyDescent="0.2"/>
    <row r="84" ht="14.45" customHeight="1" x14ac:dyDescent="0.2"/>
    <row r="85" ht="14.45" customHeight="1" x14ac:dyDescent="0.2"/>
    <row r="86" ht="14.45" customHeight="1" x14ac:dyDescent="0.2"/>
    <row r="87" ht="14.45" customHeight="1" x14ac:dyDescent="0.2"/>
    <row r="88" ht="14.45" customHeight="1" x14ac:dyDescent="0.2"/>
    <row r="89" ht="14.45" customHeight="1" x14ac:dyDescent="0.2"/>
    <row r="90" ht="14.45" customHeight="1" x14ac:dyDescent="0.2"/>
    <row r="91" ht="14.45" customHeight="1" x14ac:dyDescent="0.2"/>
    <row r="92" ht="14.45" customHeight="1" x14ac:dyDescent="0.2"/>
    <row r="93" ht="14.45" customHeight="1" x14ac:dyDescent="0.2"/>
    <row r="94" ht="14.45" customHeight="1" x14ac:dyDescent="0.2"/>
    <row r="95" ht="14.45" customHeight="1" x14ac:dyDescent="0.2"/>
    <row r="96" ht="14.45" customHeight="1" x14ac:dyDescent="0.2"/>
    <row r="97" ht="14.45" customHeight="1" x14ac:dyDescent="0.2"/>
    <row r="98" ht="14.45" customHeight="1" x14ac:dyDescent="0.2"/>
    <row r="99" ht="14.45" customHeight="1" x14ac:dyDescent="0.2"/>
    <row r="100" ht="14.45" customHeight="1" x14ac:dyDescent="0.2"/>
    <row r="101" ht="14.45" customHeight="1" x14ac:dyDescent="0.2"/>
    <row r="102" ht="14.45" customHeight="1" x14ac:dyDescent="0.2"/>
    <row r="103" ht="14.45" customHeight="1" x14ac:dyDescent="0.2"/>
    <row r="104" ht="14.45" customHeight="1" x14ac:dyDescent="0.2"/>
    <row r="105" ht="14.45" customHeight="1" x14ac:dyDescent="0.2"/>
    <row r="106" ht="14.45" customHeight="1" x14ac:dyDescent="0.2"/>
    <row r="107" ht="14.45" customHeight="1" x14ac:dyDescent="0.2"/>
    <row r="108" ht="14.45" customHeight="1" x14ac:dyDescent="0.2"/>
    <row r="109" ht="14.45" customHeight="1" x14ac:dyDescent="0.2"/>
    <row r="110" ht="14.45" customHeight="1" x14ac:dyDescent="0.2"/>
    <row r="111" ht="14.45" customHeight="1" x14ac:dyDescent="0.2"/>
    <row r="112" ht="14.45" customHeight="1" x14ac:dyDescent="0.2"/>
    <row r="113" ht="14.45" customHeight="1" x14ac:dyDescent="0.2"/>
    <row r="114" ht="14.45" customHeight="1" x14ac:dyDescent="0.2"/>
    <row r="115" ht="14.45" customHeight="1" x14ac:dyDescent="0.2"/>
    <row r="116" ht="14.45" customHeight="1" x14ac:dyDescent="0.2"/>
    <row r="117" ht="14.45" customHeight="1" x14ac:dyDescent="0.2"/>
    <row r="118" ht="14.45" customHeight="1" x14ac:dyDescent="0.2"/>
    <row r="119" ht="14.45" customHeight="1" x14ac:dyDescent="0.2"/>
    <row r="120" ht="14.45" customHeight="1" x14ac:dyDescent="0.2"/>
    <row r="121" ht="14.45" customHeight="1" x14ac:dyDescent="0.2"/>
    <row r="122" ht="14.45" customHeight="1" x14ac:dyDescent="0.2"/>
    <row r="123" ht="14.45" customHeight="1" x14ac:dyDescent="0.2"/>
    <row r="124" ht="14.45" customHeight="1" x14ac:dyDescent="0.2"/>
    <row r="125" ht="14.45" customHeight="1" x14ac:dyDescent="0.2"/>
    <row r="126" ht="14.45" customHeight="1" x14ac:dyDescent="0.2"/>
    <row r="127" ht="14.45" customHeight="1" x14ac:dyDescent="0.2"/>
    <row r="128" ht="14.45" customHeight="1" x14ac:dyDescent="0.2"/>
    <row r="129" ht="14.45" customHeight="1" x14ac:dyDescent="0.2"/>
    <row r="130" ht="14.45" customHeight="1" x14ac:dyDescent="0.2"/>
    <row r="131" ht="14.45" customHeight="1" x14ac:dyDescent="0.2"/>
    <row r="132" ht="14.45" customHeight="1" x14ac:dyDescent="0.2"/>
    <row r="133" ht="14.45" customHeight="1" x14ac:dyDescent="0.2"/>
    <row r="134" ht="14.45" customHeight="1" x14ac:dyDescent="0.2"/>
    <row r="135" ht="14.45" customHeight="1" x14ac:dyDescent="0.2"/>
    <row r="136" ht="14.45" customHeight="1" x14ac:dyDescent="0.2"/>
    <row r="137" ht="14.45" customHeight="1" x14ac:dyDescent="0.2"/>
    <row r="138" ht="14.45" customHeight="1" x14ac:dyDescent="0.2"/>
    <row r="139" ht="14.45" customHeight="1" x14ac:dyDescent="0.2"/>
    <row r="140" ht="14.45" customHeight="1" x14ac:dyDescent="0.2"/>
    <row r="141" ht="14.45" customHeight="1" x14ac:dyDescent="0.2"/>
    <row r="142" ht="14.45" customHeight="1" x14ac:dyDescent="0.2"/>
    <row r="143" ht="14.45" customHeight="1" x14ac:dyDescent="0.2"/>
    <row r="144" ht="14.45" customHeight="1" x14ac:dyDescent="0.2"/>
    <row r="145" ht="14.45" customHeight="1" x14ac:dyDescent="0.2"/>
    <row r="146" ht="14.45" customHeight="1" x14ac:dyDescent="0.2"/>
    <row r="147" ht="14.45" customHeight="1" x14ac:dyDescent="0.2"/>
    <row r="148" ht="14.45" customHeight="1" x14ac:dyDescent="0.2"/>
  </sheetData>
  <mergeCells count="3">
    <mergeCell ref="C3:J3"/>
    <mergeCell ref="K3:R3"/>
    <mergeCell ref="T3:AA3"/>
  </mergeCells>
  <printOptions horizontalCentered="1"/>
  <pageMargins left="0.25" right="0.25" top="0.75" bottom="0.75" header="0.3" footer="0.3"/>
  <pageSetup paperSize="9" scale="7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253"/>
  <sheetViews>
    <sheetView topLeftCell="A109" workbookViewId="0"/>
  </sheetViews>
  <sheetFormatPr defaultColWidth="8.85546875" defaultRowHeight="14.45" customHeight="1" x14ac:dyDescent="0.2"/>
  <cols>
    <col min="1" max="1" width="8.85546875" style="108" customWidth="1"/>
    <col min="2" max="2" width="34.28515625" style="108" customWidth="1"/>
    <col min="3" max="3" width="25.85546875" style="108" customWidth="1"/>
    <col min="4" max="6" width="7.7109375" style="108" customWidth="1"/>
    <col min="7" max="10" width="7.7109375" style="116" customWidth="1"/>
    <col min="11" max="11" width="3.42578125" style="108" customWidth="1"/>
    <col min="12" max="14" width="7.7109375" style="108" customWidth="1"/>
    <col min="15" max="15" width="7.7109375" style="116" customWidth="1"/>
    <col min="16" max="16" width="7.85546875" style="116" customWidth="1"/>
    <col min="17" max="18" width="7.7109375" style="116" customWidth="1"/>
    <col min="19" max="22" width="8.85546875" style="108"/>
    <col min="23" max="23" width="11.28515625" style="108" customWidth="1"/>
    <col min="24" max="16384" width="8.85546875" style="108"/>
  </cols>
  <sheetData>
    <row r="1" spans="1:18" s="116" customFormat="1" ht="21.6" customHeight="1" x14ac:dyDescent="0.25">
      <c r="A1" s="2" t="s">
        <v>478</v>
      </c>
      <c r="B1" s="24"/>
      <c r="C1" s="2"/>
      <c r="D1" s="75"/>
      <c r="E1" s="75"/>
      <c r="F1" s="75"/>
      <c r="G1" s="75"/>
      <c r="H1" s="75"/>
      <c r="I1" s="75"/>
      <c r="J1" s="75"/>
      <c r="K1" s="75"/>
      <c r="L1" s="75"/>
      <c r="M1" s="75"/>
      <c r="N1" s="75"/>
      <c r="O1" s="75"/>
      <c r="P1" s="75"/>
      <c r="Q1" s="75"/>
      <c r="R1" s="75"/>
    </row>
    <row r="2" spans="1:18" ht="14.45" customHeight="1" thickBot="1" x14ac:dyDescent="0.25">
      <c r="A2" s="56" t="s">
        <v>1</v>
      </c>
      <c r="B2" s="56"/>
      <c r="C2" s="56"/>
      <c r="D2" s="26"/>
      <c r="E2" s="26"/>
      <c r="F2" s="26"/>
      <c r="G2" s="117"/>
      <c r="H2" s="117"/>
      <c r="I2" s="117"/>
      <c r="J2" s="117"/>
      <c r="K2" s="26"/>
      <c r="L2" s="26"/>
      <c r="M2" s="26"/>
      <c r="N2" s="26"/>
      <c r="O2" s="26"/>
      <c r="P2" s="26"/>
      <c r="R2" s="117" t="s">
        <v>2</v>
      </c>
    </row>
    <row r="3" spans="1:18" s="118" customFormat="1" ht="14.45" customHeight="1" x14ac:dyDescent="0.2">
      <c r="A3" s="65"/>
      <c r="B3" s="62"/>
      <c r="C3" s="62"/>
      <c r="D3" s="242" t="s">
        <v>3</v>
      </c>
      <c r="E3" s="242"/>
      <c r="F3" s="242"/>
      <c r="G3" s="242"/>
      <c r="H3" s="242"/>
      <c r="I3" s="242"/>
      <c r="J3" s="242"/>
      <c r="K3" s="224"/>
      <c r="L3" s="242" t="s">
        <v>60</v>
      </c>
      <c r="M3" s="242"/>
      <c r="N3" s="242"/>
      <c r="O3" s="242"/>
      <c r="P3" s="242"/>
      <c r="Q3" s="242"/>
      <c r="R3" s="242"/>
    </row>
    <row r="4" spans="1:18" s="119" customFormat="1" ht="14.45" customHeight="1" x14ac:dyDescent="0.25">
      <c r="A4" s="244" t="s">
        <v>22</v>
      </c>
      <c r="B4" s="102"/>
      <c r="C4" s="102"/>
      <c r="D4" s="102">
        <v>2014</v>
      </c>
      <c r="E4" s="102">
        <v>2015</v>
      </c>
      <c r="F4" s="102">
        <v>2016</v>
      </c>
      <c r="G4" s="12">
        <v>2017</v>
      </c>
      <c r="H4" s="12">
        <v>2018</v>
      </c>
      <c r="I4" s="12">
        <v>2019</v>
      </c>
      <c r="J4" s="109">
        <v>2020</v>
      </c>
      <c r="K4" s="102"/>
      <c r="L4" s="102">
        <v>2014</v>
      </c>
      <c r="M4" s="102">
        <v>2015</v>
      </c>
      <c r="N4" s="102">
        <v>2016</v>
      </c>
      <c r="O4" s="12">
        <v>2017</v>
      </c>
      <c r="P4" s="12">
        <v>2018</v>
      </c>
      <c r="Q4" s="12">
        <v>2019</v>
      </c>
      <c r="R4" s="109">
        <v>2020</v>
      </c>
    </row>
    <row r="5" spans="1:18" ht="14.45" customHeight="1" x14ac:dyDescent="0.2">
      <c r="A5" s="244"/>
      <c r="B5" s="47"/>
      <c r="C5" s="47"/>
      <c r="D5" s="120"/>
      <c r="E5" s="120"/>
      <c r="F5" s="121"/>
      <c r="G5" s="121"/>
      <c r="H5" s="122"/>
      <c r="I5" s="122"/>
      <c r="J5" s="122"/>
      <c r="K5" s="123"/>
      <c r="L5" s="120"/>
      <c r="M5" s="120"/>
      <c r="N5" s="121"/>
      <c r="O5" s="121"/>
      <c r="P5" s="122"/>
      <c r="Q5" s="122"/>
      <c r="R5" s="122"/>
    </row>
    <row r="6" spans="1:18" s="118" customFormat="1" ht="14.45" customHeight="1" x14ac:dyDescent="0.2">
      <c r="A6" s="124"/>
      <c r="B6" s="62" t="s">
        <v>23</v>
      </c>
      <c r="C6" s="62"/>
      <c r="D6" s="125">
        <v>43457</v>
      </c>
      <c r="E6" s="18">
        <v>44671</v>
      </c>
      <c r="F6" s="18">
        <v>45917</v>
      </c>
      <c r="G6" s="18">
        <v>46742</v>
      </c>
      <c r="H6" s="18">
        <v>47560</v>
      </c>
      <c r="I6" s="18">
        <v>48130</v>
      </c>
      <c r="J6" s="18">
        <v>49041</v>
      </c>
      <c r="K6" s="125"/>
      <c r="L6" s="125">
        <v>7581</v>
      </c>
      <c r="M6" s="18">
        <v>7016</v>
      </c>
      <c r="N6" s="18">
        <v>6253</v>
      </c>
      <c r="O6" s="18">
        <v>5756</v>
      </c>
      <c r="P6" s="18">
        <v>5312</v>
      </c>
      <c r="Q6" s="18">
        <v>4799</v>
      </c>
      <c r="R6" s="18">
        <v>4167</v>
      </c>
    </row>
    <row r="7" spans="1:18" ht="14.45" customHeight="1" x14ac:dyDescent="0.2">
      <c r="A7" s="124"/>
      <c r="B7" s="47"/>
      <c r="C7" s="47"/>
      <c r="D7" s="21"/>
      <c r="E7" s="20"/>
      <c r="F7" s="20"/>
      <c r="G7" s="20"/>
      <c r="H7" s="20"/>
      <c r="I7" s="20"/>
      <c r="J7" s="20"/>
      <c r="K7" s="21"/>
      <c r="L7" s="21"/>
      <c r="M7" s="20"/>
      <c r="N7" s="20"/>
      <c r="O7" s="20"/>
      <c r="P7" s="20"/>
      <c r="Q7" s="20"/>
      <c r="R7" s="20"/>
    </row>
    <row r="8" spans="1:18" s="118" customFormat="1" ht="14.45" customHeight="1" x14ac:dyDescent="0.2">
      <c r="A8" s="65" t="s">
        <v>24</v>
      </c>
      <c r="B8" s="62" t="s">
        <v>25</v>
      </c>
      <c r="C8" s="62"/>
      <c r="D8" s="125">
        <v>1760</v>
      </c>
      <c r="E8" s="18">
        <v>1736</v>
      </c>
      <c r="F8" s="18">
        <v>1762</v>
      </c>
      <c r="G8" s="18">
        <v>1818</v>
      </c>
      <c r="H8" s="18">
        <v>1879</v>
      </c>
      <c r="I8" s="18">
        <v>1871</v>
      </c>
      <c r="J8" s="18">
        <v>1896</v>
      </c>
      <c r="K8" s="125"/>
      <c r="L8" s="125">
        <v>362</v>
      </c>
      <c r="M8" s="18">
        <v>352</v>
      </c>
      <c r="N8" s="18">
        <v>356</v>
      </c>
      <c r="O8" s="18">
        <v>292</v>
      </c>
      <c r="P8" s="18">
        <v>260</v>
      </c>
      <c r="Q8" s="18">
        <v>240</v>
      </c>
      <c r="R8" s="18">
        <v>236</v>
      </c>
    </row>
    <row r="9" spans="1:18" ht="14.45" customHeight="1" x14ac:dyDescent="0.2">
      <c r="A9" s="16" t="s">
        <v>61</v>
      </c>
      <c r="B9" s="47" t="s">
        <v>62</v>
      </c>
      <c r="C9" s="47"/>
      <c r="D9" s="21">
        <v>184</v>
      </c>
      <c r="E9" s="20">
        <v>198</v>
      </c>
      <c r="F9" s="20">
        <v>197</v>
      </c>
      <c r="G9" s="20">
        <v>195</v>
      </c>
      <c r="H9" s="20">
        <v>205</v>
      </c>
      <c r="I9" s="20">
        <v>191</v>
      </c>
      <c r="J9" s="20">
        <v>200</v>
      </c>
      <c r="K9" s="21"/>
      <c r="L9" s="21">
        <v>36</v>
      </c>
      <c r="M9" s="20">
        <v>28</v>
      </c>
      <c r="N9" s="20">
        <v>33</v>
      </c>
      <c r="O9" s="20">
        <v>28</v>
      </c>
      <c r="P9" s="20">
        <v>23</v>
      </c>
      <c r="Q9" s="20">
        <v>38</v>
      </c>
      <c r="R9" s="20">
        <v>27</v>
      </c>
    </row>
    <row r="10" spans="1:18" ht="14.45" customHeight="1" x14ac:dyDescent="0.2">
      <c r="A10" s="16" t="s">
        <v>63</v>
      </c>
      <c r="B10" s="47" t="s">
        <v>64</v>
      </c>
      <c r="C10" s="47"/>
      <c r="D10" s="21">
        <v>192</v>
      </c>
      <c r="E10" s="20">
        <v>181</v>
      </c>
      <c r="F10" s="20">
        <v>180</v>
      </c>
      <c r="G10" s="20">
        <v>201</v>
      </c>
      <c r="H10" s="20">
        <v>188</v>
      </c>
      <c r="I10" s="20">
        <v>186</v>
      </c>
      <c r="J10" s="20">
        <v>186</v>
      </c>
      <c r="K10" s="21"/>
      <c r="L10" s="21">
        <v>30</v>
      </c>
      <c r="M10" s="20">
        <v>38</v>
      </c>
      <c r="N10" s="20">
        <v>34</v>
      </c>
      <c r="O10" s="20">
        <v>21</v>
      </c>
      <c r="P10" s="20">
        <v>31</v>
      </c>
      <c r="Q10" s="20">
        <v>25</v>
      </c>
      <c r="R10" s="20">
        <v>25</v>
      </c>
    </row>
    <row r="11" spans="1:18" ht="14.45" customHeight="1" x14ac:dyDescent="0.2">
      <c r="A11" s="16" t="s">
        <v>65</v>
      </c>
      <c r="B11" s="47" t="s">
        <v>66</v>
      </c>
      <c r="C11" s="47"/>
      <c r="D11" s="21">
        <v>73</v>
      </c>
      <c r="E11" s="20">
        <v>71</v>
      </c>
      <c r="F11" s="20">
        <v>70</v>
      </c>
      <c r="G11" s="20">
        <v>73</v>
      </c>
      <c r="H11" s="20">
        <v>78</v>
      </c>
      <c r="I11" s="20">
        <v>66</v>
      </c>
      <c r="J11" s="20">
        <v>78</v>
      </c>
      <c r="K11" s="21"/>
      <c r="L11" s="21">
        <v>9</v>
      </c>
      <c r="M11" s="20">
        <v>11</v>
      </c>
      <c r="N11" s="20">
        <v>12</v>
      </c>
      <c r="O11" s="20">
        <v>8</v>
      </c>
      <c r="P11" s="20">
        <v>7</v>
      </c>
      <c r="Q11" s="20">
        <v>14</v>
      </c>
      <c r="R11" s="20">
        <v>7</v>
      </c>
    </row>
    <row r="12" spans="1:18" ht="14.45" customHeight="1" x14ac:dyDescent="0.2">
      <c r="A12" s="16" t="s">
        <v>67</v>
      </c>
      <c r="B12" s="47" t="s">
        <v>68</v>
      </c>
      <c r="C12" s="47"/>
      <c r="D12" s="21">
        <v>330</v>
      </c>
      <c r="E12" s="20">
        <v>345</v>
      </c>
      <c r="F12" s="20">
        <v>348</v>
      </c>
      <c r="G12" s="20">
        <v>352</v>
      </c>
      <c r="H12" s="20">
        <v>359</v>
      </c>
      <c r="I12" s="20">
        <v>376</v>
      </c>
      <c r="J12" s="20">
        <v>362</v>
      </c>
      <c r="K12" s="21"/>
      <c r="L12" s="21">
        <v>70</v>
      </c>
      <c r="M12" s="20">
        <v>68</v>
      </c>
      <c r="N12" s="20">
        <v>72</v>
      </c>
      <c r="O12" s="20">
        <v>71</v>
      </c>
      <c r="P12" s="20">
        <v>72</v>
      </c>
      <c r="Q12" s="20">
        <v>44</v>
      </c>
      <c r="R12" s="20">
        <v>60</v>
      </c>
    </row>
    <row r="13" spans="1:18" ht="14.45" customHeight="1" x14ac:dyDescent="0.2">
      <c r="A13" s="16" t="s">
        <v>69</v>
      </c>
      <c r="B13" s="47" t="s">
        <v>70</v>
      </c>
      <c r="C13" s="47"/>
      <c r="D13" s="21">
        <v>206</v>
      </c>
      <c r="E13" s="20">
        <v>216</v>
      </c>
      <c r="F13" s="20">
        <v>211</v>
      </c>
      <c r="G13" s="20">
        <v>234</v>
      </c>
      <c r="H13" s="20">
        <v>235</v>
      </c>
      <c r="I13" s="20">
        <v>238</v>
      </c>
      <c r="J13" s="20">
        <v>240</v>
      </c>
      <c r="K13" s="21"/>
      <c r="L13" s="21">
        <v>53</v>
      </c>
      <c r="M13" s="20">
        <v>47</v>
      </c>
      <c r="N13" s="20">
        <v>53</v>
      </c>
      <c r="O13" s="20">
        <v>30</v>
      </c>
      <c r="P13" s="20">
        <v>20</v>
      </c>
      <c r="Q13" s="20">
        <v>31</v>
      </c>
      <c r="R13" s="20">
        <v>28</v>
      </c>
    </row>
    <row r="14" spans="1:18" ht="14.45" customHeight="1" x14ac:dyDescent="0.2">
      <c r="A14" s="16" t="s">
        <v>71</v>
      </c>
      <c r="B14" s="47" t="s">
        <v>72</v>
      </c>
      <c r="C14" s="47"/>
      <c r="D14" s="21">
        <v>589</v>
      </c>
      <c r="E14" s="20">
        <v>537</v>
      </c>
      <c r="F14" s="20">
        <v>569</v>
      </c>
      <c r="G14" s="20">
        <v>567</v>
      </c>
      <c r="H14" s="20">
        <v>616</v>
      </c>
      <c r="I14" s="20">
        <v>635</v>
      </c>
      <c r="J14" s="20">
        <v>618</v>
      </c>
      <c r="K14" s="21"/>
      <c r="L14" s="21">
        <v>117</v>
      </c>
      <c r="M14" s="20">
        <v>118</v>
      </c>
      <c r="N14" s="20">
        <v>106</v>
      </c>
      <c r="O14" s="20">
        <v>97</v>
      </c>
      <c r="P14" s="20">
        <v>87</v>
      </c>
      <c r="Q14" s="20">
        <v>57</v>
      </c>
      <c r="R14" s="20">
        <v>66</v>
      </c>
    </row>
    <row r="15" spans="1:18" ht="14.45" customHeight="1" x14ac:dyDescent="0.2">
      <c r="A15" s="16" t="s">
        <v>73</v>
      </c>
      <c r="B15" s="47" t="s">
        <v>74</v>
      </c>
      <c r="C15" s="47"/>
      <c r="D15" s="21">
        <v>187</v>
      </c>
      <c r="E15" s="20">
        <v>188</v>
      </c>
      <c r="F15" s="20">
        <v>187</v>
      </c>
      <c r="G15" s="20">
        <v>196</v>
      </c>
      <c r="H15" s="20">
        <v>199</v>
      </c>
      <c r="I15" s="20">
        <v>179</v>
      </c>
      <c r="J15" s="20">
        <v>211</v>
      </c>
      <c r="K15" s="21"/>
      <c r="L15" s="21">
        <v>48</v>
      </c>
      <c r="M15" s="20">
        <v>42</v>
      </c>
      <c r="N15" s="20">
        <v>45</v>
      </c>
      <c r="O15" s="20">
        <v>36</v>
      </c>
      <c r="P15" s="20">
        <v>19</v>
      </c>
      <c r="Q15" s="20">
        <v>31</v>
      </c>
      <c r="R15" s="20">
        <v>23</v>
      </c>
    </row>
    <row r="16" spans="1:18" ht="14.45" customHeight="1" x14ac:dyDescent="0.2">
      <c r="A16" s="16" t="s">
        <v>446</v>
      </c>
      <c r="B16" s="47"/>
      <c r="C16" s="47"/>
      <c r="D16" s="21"/>
      <c r="E16" s="20"/>
      <c r="F16" s="20"/>
      <c r="G16" s="20"/>
      <c r="H16" s="20"/>
      <c r="I16" s="20"/>
      <c r="J16" s="20"/>
      <c r="K16" s="21"/>
      <c r="L16" s="21"/>
      <c r="M16" s="20"/>
      <c r="N16" s="20"/>
      <c r="O16" s="20"/>
      <c r="P16" s="20"/>
      <c r="Q16" s="20"/>
      <c r="R16" s="20"/>
    </row>
    <row r="17" spans="1:18" s="118" customFormat="1" ht="14.45" customHeight="1" x14ac:dyDescent="0.2">
      <c r="A17" s="65" t="s">
        <v>26</v>
      </c>
      <c r="B17" s="62" t="s">
        <v>27</v>
      </c>
      <c r="C17" s="62"/>
      <c r="D17" s="125">
        <v>4721</v>
      </c>
      <c r="E17" s="18">
        <v>4842</v>
      </c>
      <c r="F17" s="18">
        <v>5010</v>
      </c>
      <c r="G17" s="18">
        <v>5071</v>
      </c>
      <c r="H17" s="18">
        <v>5146</v>
      </c>
      <c r="I17" s="18">
        <v>5213</v>
      </c>
      <c r="J17" s="18">
        <v>5280</v>
      </c>
      <c r="K17" s="125"/>
      <c r="L17" s="125">
        <v>912</v>
      </c>
      <c r="M17" s="18">
        <v>888</v>
      </c>
      <c r="N17" s="18">
        <v>724</v>
      </c>
      <c r="O17" s="18">
        <v>680</v>
      </c>
      <c r="P17" s="18">
        <v>626</v>
      </c>
      <c r="Q17" s="18">
        <v>575</v>
      </c>
      <c r="R17" s="18">
        <v>516</v>
      </c>
    </row>
    <row r="18" spans="1:18" ht="14.45" customHeight="1" x14ac:dyDescent="0.2">
      <c r="A18" s="16" t="s">
        <v>75</v>
      </c>
      <c r="B18" s="47" t="s">
        <v>76</v>
      </c>
      <c r="C18" s="47"/>
      <c r="D18" s="21">
        <v>155</v>
      </c>
      <c r="E18" s="20">
        <v>165</v>
      </c>
      <c r="F18" s="20">
        <v>164</v>
      </c>
      <c r="G18" s="20">
        <v>170</v>
      </c>
      <c r="H18" s="20">
        <v>172</v>
      </c>
      <c r="I18" s="20">
        <v>173</v>
      </c>
      <c r="J18" s="20">
        <v>171</v>
      </c>
      <c r="K18" s="21"/>
      <c r="L18" s="21">
        <v>27</v>
      </c>
      <c r="M18" s="20">
        <v>25</v>
      </c>
      <c r="N18" s="20">
        <v>23</v>
      </c>
      <c r="O18" s="20">
        <v>24</v>
      </c>
      <c r="P18" s="20">
        <v>31</v>
      </c>
      <c r="Q18" s="20">
        <v>23</v>
      </c>
      <c r="R18" s="20">
        <v>13</v>
      </c>
    </row>
    <row r="19" spans="1:18" ht="14.45" customHeight="1" x14ac:dyDescent="0.2">
      <c r="A19" s="16" t="s">
        <v>77</v>
      </c>
      <c r="B19" s="47" t="s">
        <v>78</v>
      </c>
      <c r="C19" s="47"/>
      <c r="D19" s="21">
        <v>183</v>
      </c>
      <c r="E19" s="20">
        <v>185</v>
      </c>
      <c r="F19" s="20">
        <v>190</v>
      </c>
      <c r="G19" s="20">
        <v>188</v>
      </c>
      <c r="H19" s="20">
        <v>188</v>
      </c>
      <c r="I19" s="20">
        <v>201</v>
      </c>
      <c r="J19" s="20">
        <v>194</v>
      </c>
      <c r="K19" s="21"/>
      <c r="L19" s="21">
        <v>33</v>
      </c>
      <c r="M19" s="20">
        <v>27</v>
      </c>
      <c r="N19" s="20">
        <v>25</v>
      </c>
      <c r="O19" s="20">
        <v>31</v>
      </c>
      <c r="P19" s="20">
        <v>27</v>
      </c>
      <c r="Q19" s="20">
        <v>16</v>
      </c>
      <c r="R19" s="20">
        <v>23</v>
      </c>
    </row>
    <row r="20" spans="1:18" ht="14.45" customHeight="1" x14ac:dyDescent="0.2">
      <c r="A20" s="16" t="s">
        <v>79</v>
      </c>
      <c r="B20" s="47" t="s">
        <v>80</v>
      </c>
      <c r="C20" s="47"/>
      <c r="D20" s="21">
        <v>210</v>
      </c>
      <c r="E20" s="20">
        <v>233</v>
      </c>
      <c r="F20" s="20">
        <v>220</v>
      </c>
      <c r="G20" s="126" t="s">
        <v>28</v>
      </c>
      <c r="H20" s="126" t="s">
        <v>28</v>
      </c>
      <c r="I20" s="126" t="s">
        <v>28</v>
      </c>
      <c r="J20" s="126" t="s">
        <v>28</v>
      </c>
      <c r="K20" s="16"/>
      <c r="L20" s="21">
        <v>42</v>
      </c>
      <c r="M20" s="20">
        <v>37</v>
      </c>
      <c r="N20" s="20">
        <v>46</v>
      </c>
      <c r="O20" s="127" t="s">
        <v>28</v>
      </c>
      <c r="P20" s="127" t="s">
        <v>28</v>
      </c>
      <c r="Q20" s="126" t="s">
        <v>28</v>
      </c>
      <c r="R20" s="126" t="s">
        <v>28</v>
      </c>
    </row>
    <row r="21" spans="1:18" ht="14.45" customHeight="1" x14ac:dyDescent="0.2">
      <c r="A21" s="16" t="s">
        <v>83</v>
      </c>
      <c r="B21" s="47" t="s">
        <v>84</v>
      </c>
      <c r="C21" s="47"/>
      <c r="D21" s="21">
        <v>490</v>
      </c>
      <c r="E21" s="20">
        <v>506</v>
      </c>
      <c r="F21" s="20">
        <v>520</v>
      </c>
      <c r="G21" s="126" t="s">
        <v>28</v>
      </c>
      <c r="H21" s="126" t="s">
        <v>28</v>
      </c>
      <c r="I21" s="126" t="s">
        <v>28</v>
      </c>
      <c r="J21" s="126" t="s">
        <v>28</v>
      </c>
      <c r="K21" s="16"/>
      <c r="L21" s="21">
        <v>77</v>
      </c>
      <c r="M21" s="20">
        <v>64</v>
      </c>
      <c r="N21" s="20">
        <v>58</v>
      </c>
      <c r="O21" s="127" t="s">
        <v>28</v>
      </c>
      <c r="P21" s="127" t="s">
        <v>28</v>
      </c>
      <c r="Q21" s="126" t="s">
        <v>28</v>
      </c>
      <c r="R21" s="126" t="s">
        <v>28</v>
      </c>
    </row>
    <row r="22" spans="1:18" ht="14.45" customHeight="1" x14ac:dyDescent="0.2">
      <c r="A22" s="16" t="s">
        <v>89</v>
      </c>
      <c r="B22" s="47" t="s">
        <v>90</v>
      </c>
      <c r="C22" s="47"/>
      <c r="D22" s="21">
        <v>1037</v>
      </c>
      <c r="E22" s="20">
        <v>1036</v>
      </c>
      <c r="F22" s="20">
        <v>1083</v>
      </c>
      <c r="G22" s="126" t="s">
        <v>28</v>
      </c>
      <c r="H22" s="126" t="s">
        <v>28</v>
      </c>
      <c r="I22" s="126" t="s">
        <v>28</v>
      </c>
      <c r="J22" s="126" t="s">
        <v>28</v>
      </c>
      <c r="K22" s="16"/>
      <c r="L22" s="21">
        <v>177</v>
      </c>
      <c r="M22" s="20">
        <v>153</v>
      </c>
      <c r="N22" s="20">
        <v>128</v>
      </c>
      <c r="O22" s="127" t="s">
        <v>28</v>
      </c>
      <c r="P22" s="127" t="s">
        <v>28</v>
      </c>
      <c r="Q22" s="126" t="s">
        <v>28</v>
      </c>
      <c r="R22" s="126" t="s">
        <v>28</v>
      </c>
    </row>
    <row r="23" spans="1:18" ht="14.45" customHeight="1" x14ac:dyDescent="0.2">
      <c r="A23" s="16" t="s">
        <v>97</v>
      </c>
      <c r="B23" s="47" t="s">
        <v>98</v>
      </c>
      <c r="C23" s="47"/>
      <c r="D23" s="21">
        <v>798</v>
      </c>
      <c r="E23" s="20">
        <v>812</v>
      </c>
      <c r="F23" s="20">
        <v>870</v>
      </c>
      <c r="G23" s="126" t="s">
        <v>28</v>
      </c>
      <c r="H23" s="126" t="s">
        <v>28</v>
      </c>
      <c r="I23" s="126" t="s">
        <v>28</v>
      </c>
      <c r="J23" s="126" t="s">
        <v>28</v>
      </c>
      <c r="K23" s="16"/>
      <c r="L23" s="21">
        <v>143</v>
      </c>
      <c r="M23" s="20">
        <v>172</v>
      </c>
      <c r="N23" s="20">
        <v>107</v>
      </c>
      <c r="O23" s="127" t="s">
        <v>28</v>
      </c>
      <c r="P23" s="127" t="s">
        <v>28</v>
      </c>
      <c r="Q23" s="126" t="s">
        <v>28</v>
      </c>
      <c r="R23" s="126" t="s">
        <v>28</v>
      </c>
    </row>
    <row r="24" spans="1:18" ht="14.45" customHeight="1" x14ac:dyDescent="0.2">
      <c r="A24" s="16" t="s">
        <v>91</v>
      </c>
      <c r="B24" s="47" t="s">
        <v>92</v>
      </c>
      <c r="C24" s="47"/>
      <c r="D24" s="128" t="s">
        <v>28</v>
      </c>
      <c r="E24" s="128" t="s">
        <v>28</v>
      </c>
      <c r="F24" s="128" t="s">
        <v>28</v>
      </c>
      <c r="G24" s="20">
        <v>394</v>
      </c>
      <c r="H24" s="20">
        <v>393</v>
      </c>
      <c r="I24" s="20">
        <v>404</v>
      </c>
      <c r="J24" s="20">
        <v>416</v>
      </c>
      <c r="K24" s="21"/>
      <c r="L24" s="127" t="s">
        <v>28</v>
      </c>
      <c r="M24" s="127" t="s">
        <v>28</v>
      </c>
      <c r="N24" s="127" t="s">
        <v>28</v>
      </c>
      <c r="O24" s="20">
        <v>37</v>
      </c>
      <c r="P24" s="20">
        <v>33</v>
      </c>
      <c r="Q24" s="20">
        <v>27</v>
      </c>
      <c r="R24" s="20">
        <v>27</v>
      </c>
    </row>
    <row r="25" spans="1:18" ht="14.45" customHeight="1" x14ac:dyDescent="0.2">
      <c r="A25" s="16" t="s">
        <v>93</v>
      </c>
      <c r="B25" s="47" t="s">
        <v>94</v>
      </c>
      <c r="C25" s="47"/>
      <c r="D25" s="128" t="s">
        <v>28</v>
      </c>
      <c r="E25" s="128" t="s">
        <v>28</v>
      </c>
      <c r="F25" s="128" t="s">
        <v>28</v>
      </c>
      <c r="G25" s="20">
        <v>329</v>
      </c>
      <c r="H25" s="20">
        <v>348</v>
      </c>
      <c r="I25" s="20">
        <v>352</v>
      </c>
      <c r="J25" s="20">
        <v>355</v>
      </c>
      <c r="K25" s="21"/>
      <c r="L25" s="127" t="s">
        <v>28</v>
      </c>
      <c r="M25" s="127" t="s">
        <v>28</v>
      </c>
      <c r="N25" s="127" t="s">
        <v>28</v>
      </c>
      <c r="O25" s="20">
        <v>43</v>
      </c>
      <c r="P25" s="20">
        <v>25</v>
      </c>
      <c r="Q25" s="20">
        <v>34</v>
      </c>
      <c r="R25" s="20">
        <v>27</v>
      </c>
    </row>
    <row r="26" spans="1:18" ht="14.45" customHeight="1" x14ac:dyDescent="0.2">
      <c r="A26" s="16" t="s">
        <v>95</v>
      </c>
      <c r="B26" s="47" t="s">
        <v>96</v>
      </c>
      <c r="C26" s="47"/>
      <c r="D26" s="128" t="s">
        <v>28</v>
      </c>
      <c r="E26" s="128" t="s">
        <v>28</v>
      </c>
      <c r="F26" s="128" t="s">
        <v>28</v>
      </c>
      <c r="G26" s="20">
        <v>361</v>
      </c>
      <c r="H26" s="20">
        <v>370</v>
      </c>
      <c r="I26" s="20">
        <v>371</v>
      </c>
      <c r="J26" s="20">
        <v>384</v>
      </c>
      <c r="K26" s="21"/>
      <c r="L26" s="127" t="s">
        <v>28</v>
      </c>
      <c r="M26" s="127" t="s">
        <v>28</v>
      </c>
      <c r="N26" s="127" t="s">
        <v>28</v>
      </c>
      <c r="O26" s="20">
        <v>44</v>
      </c>
      <c r="P26" s="20">
        <v>55</v>
      </c>
      <c r="Q26" s="20">
        <v>47</v>
      </c>
      <c r="R26" s="20">
        <v>25</v>
      </c>
    </row>
    <row r="27" spans="1:18" ht="14.45" customHeight="1" x14ac:dyDescent="0.2">
      <c r="A27" s="16" t="s">
        <v>99</v>
      </c>
      <c r="B27" s="47" t="s">
        <v>100</v>
      </c>
      <c r="C27" s="47"/>
      <c r="D27" s="128" t="s">
        <v>28</v>
      </c>
      <c r="E27" s="128" t="s">
        <v>28</v>
      </c>
      <c r="F27" s="128" t="s">
        <v>28</v>
      </c>
      <c r="G27" s="20">
        <v>446</v>
      </c>
      <c r="H27" s="20">
        <v>410</v>
      </c>
      <c r="I27" s="20">
        <v>429</v>
      </c>
      <c r="J27" s="20">
        <v>445</v>
      </c>
      <c r="K27" s="21"/>
      <c r="L27" s="127" t="s">
        <v>28</v>
      </c>
      <c r="M27" s="127" t="s">
        <v>28</v>
      </c>
      <c r="N27" s="127" t="s">
        <v>28</v>
      </c>
      <c r="O27" s="20">
        <v>50</v>
      </c>
      <c r="P27" s="20">
        <v>67</v>
      </c>
      <c r="Q27" s="20">
        <v>54</v>
      </c>
      <c r="R27" s="20">
        <v>55</v>
      </c>
    </row>
    <row r="28" spans="1:18" ht="14.45" customHeight="1" x14ac:dyDescent="0.2">
      <c r="A28" s="16" t="s">
        <v>101</v>
      </c>
      <c r="B28" s="47" t="s">
        <v>102</v>
      </c>
      <c r="C28" s="47"/>
      <c r="D28" s="128" t="s">
        <v>28</v>
      </c>
      <c r="E28" s="128" t="s">
        <v>28</v>
      </c>
      <c r="F28" s="128" t="s">
        <v>28</v>
      </c>
      <c r="G28" s="20">
        <v>439</v>
      </c>
      <c r="H28" s="20">
        <v>448</v>
      </c>
      <c r="I28" s="20">
        <v>457</v>
      </c>
      <c r="J28" s="20">
        <v>453</v>
      </c>
      <c r="K28" s="21"/>
      <c r="L28" s="127" t="s">
        <v>28</v>
      </c>
      <c r="M28" s="127" t="s">
        <v>28</v>
      </c>
      <c r="N28" s="127" t="s">
        <v>28</v>
      </c>
      <c r="O28" s="20">
        <v>56</v>
      </c>
      <c r="P28" s="20">
        <v>45</v>
      </c>
      <c r="Q28" s="20">
        <v>33</v>
      </c>
      <c r="R28" s="20">
        <v>43</v>
      </c>
    </row>
    <row r="29" spans="1:18" ht="14.45" customHeight="1" x14ac:dyDescent="0.2">
      <c r="A29" s="16" t="s">
        <v>103</v>
      </c>
      <c r="B29" s="47" t="s">
        <v>104</v>
      </c>
      <c r="C29" s="47"/>
      <c r="D29" s="21">
        <v>78</v>
      </c>
      <c r="E29" s="20">
        <v>85</v>
      </c>
      <c r="F29" s="20">
        <v>87</v>
      </c>
      <c r="G29" s="20">
        <v>97</v>
      </c>
      <c r="H29" s="20">
        <v>103</v>
      </c>
      <c r="I29" s="20">
        <v>105</v>
      </c>
      <c r="J29" s="20">
        <v>103</v>
      </c>
      <c r="K29" s="21"/>
      <c r="L29" s="21">
        <v>21</v>
      </c>
      <c r="M29" s="20">
        <v>24</v>
      </c>
      <c r="N29" s="20">
        <v>25</v>
      </c>
      <c r="O29" s="20">
        <v>14</v>
      </c>
      <c r="P29" s="20">
        <v>13</v>
      </c>
      <c r="Q29" s="20">
        <v>11</v>
      </c>
      <c r="R29" s="20">
        <v>19</v>
      </c>
    </row>
    <row r="30" spans="1:18" ht="14.45" customHeight="1" x14ac:dyDescent="0.2">
      <c r="A30" s="16" t="s">
        <v>105</v>
      </c>
      <c r="B30" s="47" t="s">
        <v>106</v>
      </c>
      <c r="C30" s="47"/>
      <c r="D30" s="21">
        <v>94</v>
      </c>
      <c r="E30" s="20">
        <v>80</v>
      </c>
      <c r="F30" s="20">
        <v>102</v>
      </c>
      <c r="G30" s="20">
        <v>102</v>
      </c>
      <c r="H30" s="20">
        <v>101</v>
      </c>
      <c r="I30" s="20">
        <v>96</v>
      </c>
      <c r="J30" s="20">
        <v>91</v>
      </c>
      <c r="K30" s="21"/>
      <c r="L30" s="21">
        <v>18</v>
      </c>
      <c r="M30" s="20">
        <v>36</v>
      </c>
      <c r="N30" s="20">
        <v>13</v>
      </c>
      <c r="O30" s="20">
        <v>13</v>
      </c>
      <c r="P30" s="20">
        <v>12</v>
      </c>
      <c r="Q30" s="20">
        <v>13</v>
      </c>
      <c r="R30" s="20">
        <v>13</v>
      </c>
    </row>
    <row r="31" spans="1:18" ht="14.45" customHeight="1" x14ac:dyDescent="0.2">
      <c r="A31" s="16" t="s">
        <v>107</v>
      </c>
      <c r="B31" s="47" t="s">
        <v>108</v>
      </c>
      <c r="C31" s="47"/>
      <c r="D31" s="21">
        <v>804</v>
      </c>
      <c r="E31" s="20">
        <v>815</v>
      </c>
      <c r="F31" s="20">
        <v>816</v>
      </c>
      <c r="G31" s="127" t="s">
        <v>28</v>
      </c>
      <c r="H31" s="127" t="s">
        <v>28</v>
      </c>
      <c r="I31" s="127" t="s">
        <v>28</v>
      </c>
      <c r="J31" s="127" t="s">
        <v>28</v>
      </c>
      <c r="K31" s="127"/>
      <c r="L31" s="21">
        <v>147</v>
      </c>
      <c r="M31" s="20">
        <v>149</v>
      </c>
      <c r="N31" s="20">
        <v>135</v>
      </c>
      <c r="O31" s="127" t="s">
        <v>28</v>
      </c>
      <c r="P31" s="127" t="s">
        <v>28</v>
      </c>
      <c r="Q31" s="127" t="s">
        <v>28</v>
      </c>
      <c r="R31" s="127" t="s">
        <v>28</v>
      </c>
    </row>
    <row r="32" spans="1:18" ht="14.45" customHeight="1" x14ac:dyDescent="0.2">
      <c r="A32" s="16" t="s">
        <v>109</v>
      </c>
      <c r="B32" s="134" t="s">
        <v>110</v>
      </c>
      <c r="C32" s="47"/>
      <c r="D32" s="128" t="s">
        <v>28</v>
      </c>
      <c r="E32" s="128" t="s">
        <v>28</v>
      </c>
      <c r="F32" s="128" t="s">
        <v>28</v>
      </c>
      <c r="G32" s="20">
        <v>175</v>
      </c>
      <c r="H32" s="20">
        <v>183</v>
      </c>
      <c r="I32" s="20">
        <v>173</v>
      </c>
      <c r="J32" s="20">
        <v>188</v>
      </c>
      <c r="K32" s="21"/>
      <c r="L32" s="127" t="s">
        <v>28</v>
      </c>
      <c r="M32" s="127" t="s">
        <v>28</v>
      </c>
      <c r="N32" s="127" t="s">
        <v>28</v>
      </c>
      <c r="O32" s="20">
        <v>26</v>
      </c>
      <c r="P32" s="20">
        <v>17</v>
      </c>
      <c r="Q32" s="20">
        <v>34</v>
      </c>
      <c r="R32" s="20">
        <v>13</v>
      </c>
    </row>
    <row r="33" spans="1:18" ht="14.45" customHeight="1" x14ac:dyDescent="0.2">
      <c r="A33" s="16" t="s">
        <v>111</v>
      </c>
      <c r="B33" s="47" t="s">
        <v>112</v>
      </c>
      <c r="C33" s="47"/>
      <c r="D33" s="128" t="s">
        <v>28</v>
      </c>
      <c r="E33" s="128" t="s">
        <v>28</v>
      </c>
      <c r="F33" s="128" t="s">
        <v>28</v>
      </c>
      <c r="G33" s="20">
        <v>282</v>
      </c>
      <c r="H33" s="20">
        <v>286</v>
      </c>
      <c r="I33" s="20">
        <v>290</v>
      </c>
      <c r="J33" s="20">
        <v>300</v>
      </c>
      <c r="K33" s="21"/>
      <c r="L33" s="127" t="s">
        <v>28</v>
      </c>
      <c r="M33" s="127" t="s">
        <v>28</v>
      </c>
      <c r="N33" s="127" t="s">
        <v>28</v>
      </c>
      <c r="O33" s="20">
        <v>32</v>
      </c>
      <c r="P33" s="20">
        <v>28</v>
      </c>
      <c r="Q33" s="20">
        <v>20</v>
      </c>
      <c r="R33" s="20">
        <v>14</v>
      </c>
    </row>
    <row r="34" spans="1:18" ht="14.45" customHeight="1" x14ac:dyDescent="0.2">
      <c r="A34" s="16" t="s">
        <v>113</v>
      </c>
      <c r="B34" s="47" t="s">
        <v>114</v>
      </c>
      <c r="C34" s="47"/>
      <c r="D34" s="128" t="s">
        <v>28</v>
      </c>
      <c r="E34" s="128" t="s">
        <v>28</v>
      </c>
      <c r="F34" s="128" t="s">
        <v>28</v>
      </c>
      <c r="G34" s="20">
        <v>231</v>
      </c>
      <c r="H34" s="20">
        <v>211</v>
      </c>
      <c r="I34" s="20">
        <v>244</v>
      </c>
      <c r="J34" s="20">
        <v>242</v>
      </c>
      <c r="K34" s="21"/>
      <c r="L34" s="127" t="s">
        <v>28</v>
      </c>
      <c r="M34" s="127" t="s">
        <v>28</v>
      </c>
      <c r="N34" s="127" t="s">
        <v>28</v>
      </c>
      <c r="O34" s="20">
        <v>19</v>
      </c>
      <c r="P34" s="20">
        <v>38</v>
      </c>
      <c r="Q34" s="20">
        <v>22</v>
      </c>
      <c r="R34" s="20">
        <v>16</v>
      </c>
    </row>
    <row r="35" spans="1:18" ht="14.45" customHeight="1" x14ac:dyDescent="0.2">
      <c r="A35" s="16" t="s">
        <v>115</v>
      </c>
      <c r="B35" s="47" t="s">
        <v>116</v>
      </c>
      <c r="C35" s="47"/>
      <c r="D35" s="128" t="s">
        <v>28</v>
      </c>
      <c r="E35" s="128" t="s">
        <v>28</v>
      </c>
      <c r="F35" s="128" t="s">
        <v>28</v>
      </c>
      <c r="G35" s="20">
        <v>153</v>
      </c>
      <c r="H35" s="20">
        <v>160</v>
      </c>
      <c r="I35" s="20">
        <v>155</v>
      </c>
      <c r="J35" s="20">
        <v>168</v>
      </c>
      <c r="K35" s="21"/>
      <c r="L35" s="127" t="s">
        <v>28</v>
      </c>
      <c r="M35" s="127" t="s">
        <v>28</v>
      </c>
      <c r="N35" s="127" t="s">
        <v>28</v>
      </c>
      <c r="O35" s="20">
        <v>27</v>
      </c>
      <c r="P35" s="20">
        <v>23</v>
      </c>
      <c r="Q35" s="20">
        <v>16</v>
      </c>
      <c r="R35" s="20">
        <v>4</v>
      </c>
    </row>
    <row r="36" spans="1:18" ht="14.45" customHeight="1" x14ac:dyDescent="0.2">
      <c r="A36" s="16" t="s">
        <v>117</v>
      </c>
      <c r="B36" s="47" t="s">
        <v>118</v>
      </c>
      <c r="C36" s="47"/>
      <c r="D36" s="21">
        <v>224</v>
      </c>
      <c r="E36" s="20">
        <v>218</v>
      </c>
      <c r="F36" s="20">
        <v>226</v>
      </c>
      <c r="G36" s="127" t="s">
        <v>28</v>
      </c>
      <c r="H36" s="127" t="s">
        <v>28</v>
      </c>
      <c r="I36" s="127" t="s">
        <v>28</v>
      </c>
      <c r="J36" s="127" t="s">
        <v>28</v>
      </c>
      <c r="K36" s="16"/>
      <c r="L36" s="21">
        <v>43</v>
      </c>
      <c r="M36" s="20">
        <v>41</v>
      </c>
      <c r="N36" s="20">
        <v>35</v>
      </c>
      <c r="O36" s="127" t="s">
        <v>28</v>
      </c>
      <c r="P36" s="127" t="s">
        <v>28</v>
      </c>
      <c r="Q36" s="127" t="s">
        <v>28</v>
      </c>
      <c r="R36" s="127" t="s">
        <v>28</v>
      </c>
    </row>
    <row r="37" spans="1:18" ht="14.45" customHeight="1" x14ac:dyDescent="0.2">
      <c r="A37" s="16" t="s">
        <v>120</v>
      </c>
      <c r="B37" s="47" t="s">
        <v>121</v>
      </c>
      <c r="C37" s="47"/>
      <c r="D37" s="21">
        <v>279</v>
      </c>
      <c r="E37" s="20">
        <v>311</v>
      </c>
      <c r="F37" s="20">
        <v>312</v>
      </c>
      <c r="G37" s="127" t="s">
        <v>28</v>
      </c>
      <c r="H37" s="127" t="s">
        <v>28</v>
      </c>
      <c r="I37" s="127" t="s">
        <v>28</v>
      </c>
      <c r="J37" s="127" t="s">
        <v>28</v>
      </c>
      <c r="K37" s="16"/>
      <c r="L37" s="21">
        <v>87</v>
      </c>
      <c r="M37" s="20">
        <v>77</v>
      </c>
      <c r="N37" s="20">
        <v>60</v>
      </c>
      <c r="O37" s="127" t="s">
        <v>28</v>
      </c>
      <c r="P37" s="127" t="s">
        <v>28</v>
      </c>
      <c r="Q37" s="127" t="s">
        <v>28</v>
      </c>
      <c r="R37" s="127" t="s">
        <v>28</v>
      </c>
    </row>
    <row r="38" spans="1:18" ht="14.45" customHeight="1" x14ac:dyDescent="0.2">
      <c r="A38" s="16" t="s">
        <v>123</v>
      </c>
      <c r="B38" s="47" t="s">
        <v>124</v>
      </c>
      <c r="C38" s="47"/>
      <c r="D38" s="21">
        <v>179</v>
      </c>
      <c r="E38" s="20">
        <v>190</v>
      </c>
      <c r="F38" s="20">
        <v>190</v>
      </c>
      <c r="G38" s="127" t="s">
        <v>28</v>
      </c>
      <c r="H38" s="127" t="s">
        <v>28</v>
      </c>
      <c r="I38" s="127" t="s">
        <v>28</v>
      </c>
      <c r="J38" s="127" t="s">
        <v>28</v>
      </c>
      <c r="K38" s="16"/>
      <c r="L38" s="21">
        <v>46</v>
      </c>
      <c r="M38" s="20">
        <v>32</v>
      </c>
      <c r="N38" s="20">
        <v>34</v>
      </c>
      <c r="O38" s="127" t="s">
        <v>28</v>
      </c>
      <c r="P38" s="127" t="s">
        <v>28</v>
      </c>
      <c r="Q38" s="127" t="s">
        <v>28</v>
      </c>
      <c r="R38" s="127" t="s">
        <v>28</v>
      </c>
    </row>
    <row r="39" spans="1:18" ht="14.45" customHeight="1" x14ac:dyDescent="0.2">
      <c r="A39" s="16" t="s">
        <v>126</v>
      </c>
      <c r="B39" s="47" t="s">
        <v>127</v>
      </c>
      <c r="C39" s="47"/>
      <c r="D39" s="21">
        <v>189</v>
      </c>
      <c r="E39" s="20">
        <v>205</v>
      </c>
      <c r="F39" s="20">
        <v>229</v>
      </c>
      <c r="G39" s="127" t="s">
        <v>28</v>
      </c>
      <c r="H39" s="127" t="s">
        <v>28</v>
      </c>
      <c r="I39" s="127" t="s">
        <v>28</v>
      </c>
      <c r="J39" s="127" t="s">
        <v>28</v>
      </c>
      <c r="K39" s="16"/>
      <c r="L39" s="21">
        <v>51</v>
      </c>
      <c r="M39" s="20">
        <v>51</v>
      </c>
      <c r="N39" s="20">
        <v>36</v>
      </c>
      <c r="O39" s="127" t="s">
        <v>28</v>
      </c>
      <c r="P39" s="127" t="s">
        <v>28</v>
      </c>
      <c r="Q39" s="127" t="s">
        <v>28</v>
      </c>
      <c r="R39" s="127" t="s">
        <v>28</v>
      </c>
    </row>
    <row r="40" spans="1:18" ht="14.45" customHeight="1" x14ac:dyDescent="0.2">
      <c r="A40" s="16" t="s">
        <v>81</v>
      </c>
      <c r="B40" s="47" t="s">
        <v>82</v>
      </c>
      <c r="C40" s="47"/>
      <c r="D40" s="128" t="s">
        <v>28</v>
      </c>
      <c r="E40" s="128" t="s">
        <v>28</v>
      </c>
      <c r="F40" s="128" t="s">
        <v>28</v>
      </c>
      <c r="G40" s="20">
        <v>153</v>
      </c>
      <c r="H40" s="20">
        <v>148</v>
      </c>
      <c r="I40" s="20">
        <v>146</v>
      </c>
      <c r="J40" s="20">
        <v>142</v>
      </c>
      <c r="K40" s="21"/>
      <c r="L40" s="127" t="s">
        <v>28</v>
      </c>
      <c r="M40" s="127" t="s">
        <v>28</v>
      </c>
      <c r="N40" s="127" t="s">
        <v>28</v>
      </c>
      <c r="O40" s="20">
        <v>14</v>
      </c>
      <c r="P40" s="20">
        <v>20</v>
      </c>
      <c r="Q40" s="20">
        <v>22</v>
      </c>
      <c r="R40" s="20">
        <v>9</v>
      </c>
    </row>
    <row r="41" spans="1:18" ht="14.45" customHeight="1" x14ac:dyDescent="0.2">
      <c r="A41" s="16" t="s">
        <v>85</v>
      </c>
      <c r="B41" s="47" t="s">
        <v>86</v>
      </c>
      <c r="C41" s="47"/>
      <c r="D41" s="128" t="s">
        <v>28</v>
      </c>
      <c r="E41" s="128" t="s">
        <v>28</v>
      </c>
      <c r="F41" s="128" t="s">
        <v>28</v>
      </c>
      <c r="G41" s="20">
        <v>260</v>
      </c>
      <c r="H41" s="20">
        <v>285</v>
      </c>
      <c r="I41" s="20">
        <v>278</v>
      </c>
      <c r="J41" s="20">
        <v>284</v>
      </c>
      <c r="K41" s="21"/>
      <c r="L41" s="127" t="s">
        <v>28</v>
      </c>
      <c r="M41" s="127" t="s">
        <v>28</v>
      </c>
      <c r="N41" s="127" t="s">
        <v>28</v>
      </c>
      <c r="O41" s="20">
        <v>43</v>
      </c>
      <c r="P41" s="20">
        <v>23</v>
      </c>
      <c r="Q41" s="20">
        <v>34</v>
      </c>
      <c r="R41" s="20">
        <v>43</v>
      </c>
    </row>
    <row r="42" spans="1:18" ht="14.45" customHeight="1" x14ac:dyDescent="0.2">
      <c r="A42" s="16" t="s">
        <v>87</v>
      </c>
      <c r="B42" s="47" t="s">
        <v>88</v>
      </c>
      <c r="C42" s="47"/>
      <c r="D42" s="128" t="s">
        <v>28</v>
      </c>
      <c r="E42" s="128" t="s">
        <v>28</v>
      </c>
      <c r="F42" s="128" t="s">
        <v>28</v>
      </c>
      <c r="G42" s="20">
        <v>242</v>
      </c>
      <c r="H42" s="20">
        <v>245</v>
      </c>
      <c r="I42" s="20">
        <v>245</v>
      </c>
      <c r="J42" s="20">
        <v>258</v>
      </c>
      <c r="K42" s="21"/>
      <c r="L42" s="127" t="s">
        <v>28</v>
      </c>
      <c r="M42" s="127" t="s">
        <v>28</v>
      </c>
      <c r="N42" s="127" t="s">
        <v>28</v>
      </c>
      <c r="O42" s="20">
        <v>33</v>
      </c>
      <c r="P42" s="20">
        <v>26</v>
      </c>
      <c r="Q42" s="20">
        <v>25</v>
      </c>
      <c r="R42" s="20">
        <v>23</v>
      </c>
    </row>
    <row r="43" spans="1:18" ht="14.45" customHeight="1" x14ac:dyDescent="0.2">
      <c r="A43" s="16" t="s">
        <v>119</v>
      </c>
      <c r="B43" s="47" t="s">
        <v>118</v>
      </c>
      <c r="C43" s="47"/>
      <c r="D43" s="127" t="s">
        <v>28</v>
      </c>
      <c r="E43" s="127" t="s">
        <v>28</v>
      </c>
      <c r="F43" s="127" t="s">
        <v>28</v>
      </c>
      <c r="G43" s="20">
        <v>284</v>
      </c>
      <c r="H43" s="20">
        <v>315</v>
      </c>
      <c r="I43" s="20">
        <v>311</v>
      </c>
      <c r="J43" s="20">
        <v>318</v>
      </c>
      <c r="K43" s="21"/>
      <c r="L43" s="127" t="s">
        <v>28</v>
      </c>
      <c r="M43" s="127" t="s">
        <v>28</v>
      </c>
      <c r="N43" s="127" t="s">
        <v>28</v>
      </c>
      <c r="O43" s="20">
        <v>52</v>
      </c>
      <c r="P43" s="20">
        <v>54</v>
      </c>
      <c r="Q43" s="20">
        <v>43</v>
      </c>
      <c r="R43" s="20">
        <v>42</v>
      </c>
    </row>
    <row r="44" spans="1:18" ht="14.45" customHeight="1" x14ac:dyDescent="0.2">
      <c r="A44" s="16" t="s">
        <v>122</v>
      </c>
      <c r="B44" s="47" t="s">
        <v>121</v>
      </c>
      <c r="C44" s="47"/>
      <c r="D44" s="127" t="s">
        <v>28</v>
      </c>
      <c r="E44" s="127" t="s">
        <v>28</v>
      </c>
      <c r="F44" s="127" t="s">
        <v>28</v>
      </c>
      <c r="G44" s="20">
        <v>342</v>
      </c>
      <c r="H44" s="20">
        <v>349</v>
      </c>
      <c r="I44" s="20">
        <v>339</v>
      </c>
      <c r="J44" s="20">
        <v>334</v>
      </c>
      <c r="K44" s="21"/>
      <c r="L44" s="127" t="s">
        <v>28</v>
      </c>
      <c r="M44" s="127" t="s">
        <v>28</v>
      </c>
      <c r="N44" s="127" t="s">
        <v>28</v>
      </c>
      <c r="O44" s="20">
        <v>50</v>
      </c>
      <c r="P44" s="20">
        <v>33</v>
      </c>
      <c r="Q44" s="20">
        <v>62</v>
      </c>
      <c r="R44" s="20">
        <v>62</v>
      </c>
    </row>
    <row r="45" spans="1:18" ht="14.45" customHeight="1" x14ac:dyDescent="0.2">
      <c r="A45" s="16" t="s">
        <v>125</v>
      </c>
      <c r="B45" s="47" t="s">
        <v>124</v>
      </c>
      <c r="C45" s="47"/>
      <c r="D45" s="127" t="s">
        <v>28</v>
      </c>
      <c r="E45" s="127" t="s">
        <v>28</v>
      </c>
      <c r="F45" s="127" t="s">
        <v>28</v>
      </c>
      <c r="G45" s="20">
        <v>200</v>
      </c>
      <c r="H45" s="20">
        <v>202</v>
      </c>
      <c r="I45" s="20">
        <v>209</v>
      </c>
      <c r="J45" s="20">
        <v>207</v>
      </c>
      <c r="K45" s="21"/>
      <c r="L45" s="127" t="s">
        <v>28</v>
      </c>
      <c r="M45" s="127" t="s">
        <v>28</v>
      </c>
      <c r="N45" s="127" t="s">
        <v>28</v>
      </c>
      <c r="O45" s="20">
        <v>32</v>
      </c>
      <c r="P45" s="20">
        <v>29</v>
      </c>
      <c r="Q45" s="20">
        <v>20</v>
      </c>
      <c r="R45" s="20">
        <v>18</v>
      </c>
    </row>
    <row r="46" spans="1:18" ht="14.45" customHeight="1" x14ac:dyDescent="0.2">
      <c r="A46" s="16" t="s">
        <v>128</v>
      </c>
      <c r="B46" s="47" t="s">
        <v>127</v>
      </c>
      <c r="C46" s="47"/>
      <c r="D46" s="128" t="s">
        <v>28</v>
      </c>
      <c r="E46" s="128" t="s">
        <v>28</v>
      </c>
      <c r="F46" s="128" t="s">
        <v>28</v>
      </c>
      <c r="G46" s="20">
        <v>220</v>
      </c>
      <c r="H46" s="20">
        <v>230</v>
      </c>
      <c r="I46" s="20">
        <v>236</v>
      </c>
      <c r="J46" s="20">
        <v>226</v>
      </c>
      <c r="K46" s="21"/>
      <c r="L46" s="127" t="s">
        <v>28</v>
      </c>
      <c r="M46" s="127" t="s">
        <v>28</v>
      </c>
      <c r="N46" s="127" t="s">
        <v>28</v>
      </c>
      <c r="O46" s="127">
        <v>39</v>
      </c>
      <c r="P46" s="127">
        <v>27</v>
      </c>
      <c r="Q46" s="20">
        <v>17</v>
      </c>
      <c r="R46" s="20">
        <v>28</v>
      </c>
    </row>
    <row r="47" spans="1:18" ht="14.45" customHeight="1" x14ac:dyDescent="0.2">
      <c r="A47" s="16" t="s">
        <v>446</v>
      </c>
      <c r="B47" s="47"/>
      <c r="C47" s="47"/>
      <c r="D47" s="21"/>
      <c r="E47" s="20"/>
      <c r="F47" s="20"/>
      <c r="G47" s="20"/>
      <c r="H47" s="20"/>
      <c r="I47" s="20"/>
      <c r="J47" s="20"/>
      <c r="K47" s="21"/>
      <c r="L47" s="21"/>
      <c r="M47" s="20"/>
      <c r="N47" s="20"/>
      <c r="O47" s="20"/>
      <c r="P47" s="20"/>
      <c r="Q47" s="20"/>
      <c r="R47" s="20"/>
    </row>
    <row r="48" spans="1:18" s="118" customFormat="1" ht="14.45" customHeight="1" x14ac:dyDescent="0.2">
      <c r="A48" s="65" t="s">
        <v>29</v>
      </c>
      <c r="B48" s="62" t="s">
        <v>30</v>
      </c>
      <c r="C48" s="62"/>
      <c r="D48" s="125">
        <v>3659</v>
      </c>
      <c r="E48" s="18">
        <v>3675</v>
      </c>
      <c r="F48" s="18">
        <v>3707</v>
      </c>
      <c r="G48" s="18">
        <v>3768</v>
      </c>
      <c r="H48" s="18">
        <v>3831</v>
      </c>
      <c r="I48" s="18">
        <v>3908</v>
      </c>
      <c r="J48" s="18">
        <v>3960</v>
      </c>
      <c r="K48" s="125"/>
      <c r="L48" s="125">
        <v>715</v>
      </c>
      <c r="M48" s="18">
        <v>621</v>
      </c>
      <c r="N48" s="18">
        <v>588</v>
      </c>
      <c r="O48" s="18">
        <v>546</v>
      </c>
      <c r="P48" s="18">
        <v>522</v>
      </c>
      <c r="Q48" s="18">
        <v>441</v>
      </c>
      <c r="R48" s="18">
        <v>402</v>
      </c>
    </row>
    <row r="49" spans="1:18" ht="14.45" customHeight="1" x14ac:dyDescent="0.2">
      <c r="A49" s="16" t="s">
        <v>129</v>
      </c>
      <c r="B49" s="47" t="s">
        <v>419</v>
      </c>
      <c r="C49" s="47"/>
      <c r="D49" s="21">
        <v>174</v>
      </c>
      <c r="E49" s="20">
        <v>187</v>
      </c>
      <c r="F49" s="20">
        <v>165</v>
      </c>
      <c r="G49" s="20">
        <v>184</v>
      </c>
      <c r="H49" s="20">
        <v>188</v>
      </c>
      <c r="I49" s="20">
        <v>184</v>
      </c>
      <c r="J49" s="20">
        <v>168</v>
      </c>
      <c r="K49" s="21"/>
      <c r="L49" s="21">
        <v>36</v>
      </c>
      <c r="M49" s="20">
        <v>20</v>
      </c>
      <c r="N49" s="20">
        <v>35</v>
      </c>
      <c r="O49" s="20">
        <v>22</v>
      </c>
      <c r="P49" s="20">
        <v>17</v>
      </c>
      <c r="Q49" s="20">
        <v>30</v>
      </c>
      <c r="R49" s="20">
        <v>28</v>
      </c>
    </row>
    <row r="50" spans="1:18" ht="14.45" customHeight="1" x14ac:dyDescent="0.2">
      <c r="A50" s="16" t="s">
        <v>130</v>
      </c>
      <c r="B50" s="47" t="s">
        <v>131</v>
      </c>
      <c r="C50" s="47"/>
      <c r="D50" s="21">
        <v>239</v>
      </c>
      <c r="E50" s="20">
        <v>232</v>
      </c>
      <c r="F50" s="20">
        <v>249</v>
      </c>
      <c r="G50" s="20">
        <v>241</v>
      </c>
      <c r="H50" s="20">
        <v>239</v>
      </c>
      <c r="I50" s="20">
        <v>237</v>
      </c>
      <c r="J50" s="20">
        <v>261</v>
      </c>
      <c r="K50" s="21"/>
      <c r="L50" s="21">
        <v>42</v>
      </c>
      <c r="M50" s="20">
        <v>36</v>
      </c>
      <c r="N50" s="20">
        <v>30</v>
      </c>
      <c r="O50" s="20">
        <v>33</v>
      </c>
      <c r="P50" s="20">
        <v>40</v>
      </c>
      <c r="Q50" s="20">
        <v>41</v>
      </c>
      <c r="R50" s="20">
        <v>19</v>
      </c>
    </row>
    <row r="51" spans="1:18" ht="14.45" customHeight="1" x14ac:dyDescent="0.2">
      <c r="A51" s="16" t="s">
        <v>132</v>
      </c>
      <c r="B51" s="47" t="s">
        <v>133</v>
      </c>
      <c r="C51" s="47"/>
      <c r="D51" s="21">
        <v>221</v>
      </c>
      <c r="E51" s="20">
        <v>215</v>
      </c>
      <c r="F51" s="20">
        <v>235</v>
      </c>
      <c r="G51" s="20">
        <v>221</v>
      </c>
      <c r="H51" s="20">
        <v>227</v>
      </c>
      <c r="I51" s="20">
        <v>237</v>
      </c>
      <c r="J51" s="20">
        <v>234</v>
      </c>
      <c r="K51" s="21"/>
      <c r="L51" s="21">
        <v>46</v>
      </c>
      <c r="M51" s="20">
        <v>51</v>
      </c>
      <c r="N51" s="20">
        <v>28</v>
      </c>
      <c r="O51" s="20">
        <v>42</v>
      </c>
      <c r="P51" s="20">
        <v>48</v>
      </c>
      <c r="Q51" s="20">
        <v>36</v>
      </c>
      <c r="R51" s="20">
        <v>29</v>
      </c>
    </row>
    <row r="52" spans="1:18" ht="14.45" customHeight="1" x14ac:dyDescent="0.2">
      <c r="A52" s="16" t="s">
        <v>134</v>
      </c>
      <c r="B52" s="47" t="s">
        <v>135</v>
      </c>
      <c r="C52" s="47"/>
      <c r="D52" s="21">
        <v>153</v>
      </c>
      <c r="E52" s="20">
        <v>143</v>
      </c>
      <c r="F52" s="20">
        <v>145</v>
      </c>
      <c r="G52" s="20">
        <v>141</v>
      </c>
      <c r="H52" s="20">
        <v>154</v>
      </c>
      <c r="I52" s="20">
        <v>156</v>
      </c>
      <c r="J52" s="20">
        <v>161</v>
      </c>
      <c r="K52" s="21"/>
      <c r="L52" s="21">
        <v>23</v>
      </c>
      <c r="M52" s="20">
        <v>25</v>
      </c>
      <c r="N52" s="20">
        <v>17</v>
      </c>
      <c r="O52" s="20">
        <v>15</v>
      </c>
      <c r="P52" s="20">
        <v>20</v>
      </c>
      <c r="Q52" s="20">
        <v>12</v>
      </c>
      <c r="R52" s="20">
        <v>14</v>
      </c>
    </row>
    <row r="53" spans="1:18" ht="14.45" customHeight="1" x14ac:dyDescent="0.2">
      <c r="A53" s="16" t="s">
        <v>136</v>
      </c>
      <c r="B53" s="47" t="s">
        <v>137</v>
      </c>
      <c r="C53" s="47"/>
      <c r="D53" s="21">
        <v>414</v>
      </c>
      <c r="E53" s="20">
        <v>441</v>
      </c>
      <c r="F53" s="20">
        <v>418</v>
      </c>
      <c r="G53" s="20">
        <v>430</v>
      </c>
      <c r="H53" s="20">
        <v>411</v>
      </c>
      <c r="I53" s="20">
        <v>433</v>
      </c>
      <c r="J53" s="20">
        <v>455</v>
      </c>
      <c r="K53" s="21"/>
      <c r="L53" s="21">
        <v>75</v>
      </c>
      <c r="M53" s="20">
        <v>52</v>
      </c>
      <c r="N53" s="20">
        <v>70</v>
      </c>
      <c r="O53" s="20">
        <v>62</v>
      </c>
      <c r="P53" s="20">
        <v>70</v>
      </c>
      <c r="Q53" s="20">
        <v>48</v>
      </c>
      <c r="R53" s="20">
        <v>42</v>
      </c>
    </row>
    <row r="54" spans="1:18" ht="14.45" customHeight="1" x14ac:dyDescent="0.2">
      <c r="A54" s="16" t="s">
        <v>138</v>
      </c>
      <c r="B54" s="47" t="s">
        <v>139</v>
      </c>
      <c r="C54" s="47"/>
      <c r="D54" s="21">
        <v>527</v>
      </c>
      <c r="E54" s="20">
        <v>530</v>
      </c>
      <c r="F54" s="20">
        <v>510</v>
      </c>
      <c r="G54" s="20">
        <v>561</v>
      </c>
      <c r="H54" s="20">
        <v>563</v>
      </c>
      <c r="I54" s="20">
        <v>576</v>
      </c>
      <c r="J54" s="20">
        <v>588</v>
      </c>
      <c r="K54" s="21"/>
      <c r="L54" s="21">
        <v>114</v>
      </c>
      <c r="M54" s="20">
        <v>116</v>
      </c>
      <c r="N54" s="20">
        <v>141</v>
      </c>
      <c r="O54" s="20">
        <v>77</v>
      </c>
      <c r="P54" s="20">
        <v>98</v>
      </c>
      <c r="Q54" s="20">
        <v>74</v>
      </c>
      <c r="R54" s="20">
        <v>65</v>
      </c>
    </row>
    <row r="55" spans="1:18" ht="14.45" customHeight="1" x14ac:dyDescent="0.2">
      <c r="A55" s="16" t="s">
        <v>140</v>
      </c>
      <c r="B55" s="47" t="s">
        <v>141</v>
      </c>
      <c r="C55" s="47"/>
      <c r="D55" s="21">
        <v>397</v>
      </c>
      <c r="E55" s="20">
        <v>383</v>
      </c>
      <c r="F55" s="20">
        <v>405</v>
      </c>
      <c r="G55" s="20">
        <v>400</v>
      </c>
      <c r="H55" s="20">
        <v>411</v>
      </c>
      <c r="I55" s="20">
        <v>426</v>
      </c>
      <c r="J55" s="20">
        <v>414</v>
      </c>
      <c r="K55" s="21"/>
      <c r="L55" s="21">
        <v>81</v>
      </c>
      <c r="M55" s="20">
        <v>72</v>
      </c>
      <c r="N55" s="20">
        <v>52</v>
      </c>
      <c r="O55" s="20">
        <v>62</v>
      </c>
      <c r="P55" s="20">
        <v>47</v>
      </c>
      <c r="Q55" s="20">
        <v>52</v>
      </c>
      <c r="R55" s="20">
        <v>37</v>
      </c>
    </row>
    <row r="56" spans="1:18" ht="14.45" customHeight="1" x14ac:dyDescent="0.2">
      <c r="A56" s="16" t="s">
        <v>142</v>
      </c>
      <c r="B56" s="47" t="s">
        <v>143</v>
      </c>
      <c r="C56" s="47"/>
      <c r="D56" s="21">
        <v>327</v>
      </c>
      <c r="E56" s="20">
        <v>361</v>
      </c>
      <c r="F56" s="20">
        <v>343</v>
      </c>
      <c r="G56" s="20">
        <v>355</v>
      </c>
      <c r="H56" s="20">
        <v>345</v>
      </c>
      <c r="I56" s="20">
        <v>353</v>
      </c>
      <c r="J56" s="20">
        <v>366</v>
      </c>
      <c r="K56" s="21"/>
      <c r="L56" s="21">
        <v>71</v>
      </c>
      <c r="M56" s="20">
        <v>52</v>
      </c>
      <c r="N56" s="20">
        <v>61</v>
      </c>
      <c r="O56" s="20">
        <v>52</v>
      </c>
      <c r="P56" s="20">
        <v>48</v>
      </c>
      <c r="Q56" s="20">
        <v>37</v>
      </c>
      <c r="R56" s="20">
        <v>33</v>
      </c>
    </row>
    <row r="57" spans="1:18" ht="14.45" customHeight="1" x14ac:dyDescent="0.2">
      <c r="A57" s="16" t="s">
        <v>144</v>
      </c>
      <c r="B57" s="47" t="s">
        <v>145</v>
      </c>
      <c r="C57" s="47"/>
      <c r="D57" s="21">
        <v>581</v>
      </c>
      <c r="E57" s="20">
        <v>530</v>
      </c>
      <c r="F57" s="20">
        <v>544</v>
      </c>
      <c r="G57" s="20">
        <v>538</v>
      </c>
      <c r="H57" s="20">
        <v>575</v>
      </c>
      <c r="I57" s="20">
        <v>618</v>
      </c>
      <c r="J57" s="20">
        <v>594</v>
      </c>
      <c r="K57" s="21"/>
      <c r="L57" s="21">
        <v>87</v>
      </c>
      <c r="M57" s="20">
        <v>79</v>
      </c>
      <c r="N57" s="20">
        <v>69</v>
      </c>
      <c r="O57" s="20">
        <v>74</v>
      </c>
      <c r="P57" s="20">
        <v>56</v>
      </c>
      <c r="Q57" s="20">
        <v>30</v>
      </c>
      <c r="R57" s="20">
        <v>62</v>
      </c>
    </row>
    <row r="58" spans="1:18" ht="14.45" customHeight="1" x14ac:dyDescent="0.2">
      <c r="A58" s="16" t="s">
        <v>146</v>
      </c>
      <c r="B58" s="47" t="s">
        <v>147</v>
      </c>
      <c r="C58" s="47"/>
      <c r="D58" s="21">
        <v>625</v>
      </c>
      <c r="E58" s="20">
        <v>654</v>
      </c>
      <c r="F58" s="20">
        <v>691</v>
      </c>
      <c r="G58" s="127" t="s">
        <v>28</v>
      </c>
      <c r="H58" s="127" t="s">
        <v>28</v>
      </c>
      <c r="I58" s="127" t="s">
        <v>28</v>
      </c>
      <c r="J58" s="127" t="s">
        <v>28</v>
      </c>
      <c r="K58" s="127"/>
      <c r="L58" s="21">
        <v>140</v>
      </c>
      <c r="M58" s="20">
        <v>117</v>
      </c>
      <c r="N58" s="20">
        <v>85</v>
      </c>
      <c r="O58" s="127" t="s">
        <v>28</v>
      </c>
      <c r="P58" s="127" t="s">
        <v>28</v>
      </c>
      <c r="Q58" s="127" t="s">
        <v>28</v>
      </c>
      <c r="R58" s="127" t="s">
        <v>28</v>
      </c>
    </row>
    <row r="59" spans="1:18" ht="14.45" customHeight="1" x14ac:dyDescent="0.2">
      <c r="A59" s="16" t="s">
        <v>148</v>
      </c>
      <c r="B59" s="47" t="s">
        <v>149</v>
      </c>
      <c r="C59" s="47"/>
      <c r="D59" s="128" t="s">
        <v>28</v>
      </c>
      <c r="E59" s="128" t="s">
        <v>28</v>
      </c>
      <c r="F59" s="128" t="s">
        <v>28</v>
      </c>
      <c r="G59" s="20">
        <v>456</v>
      </c>
      <c r="H59" s="20">
        <v>486</v>
      </c>
      <c r="I59" s="20">
        <v>441</v>
      </c>
      <c r="J59" s="20">
        <v>461</v>
      </c>
      <c r="K59" s="21"/>
      <c r="L59" s="127" t="s">
        <v>28</v>
      </c>
      <c r="M59" s="127" t="s">
        <v>28</v>
      </c>
      <c r="N59" s="127" t="s">
        <v>28</v>
      </c>
      <c r="O59" s="20">
        <v>73</v>
      </c>
      <c r="P59" s="20">
        <v>45</v>
      </c>
      <c r="Q59" s="20">
        <v>52</v>
      </c>
      <c r="R59" s="20">
        <v>58</v>
      </c>
    </row>
    <row r="60" spans="1:18" ht="14.45" customHeight="1" x14ac:dyDescent="0.2">
      <c r="A60" s="16" t="s">
        <v>150</v>
      </c>
      <c r="B60" s="47" t="s">
        <v>151</v>
      </c>
      <c r="C60" s="47"/>
      <c r="D60" s="128" t="s">
        <v>28</v>
      </c>
      <c r="E60" s="128" t="s">
        <v>28</v>
      </c>
      <c r="F60" s="128" t="s">
        <v>28</v>
      </c>
      <c r="G60" s="20">
        <v>239</v>
      </c>
      <c r="H60" s="20">
        <v>231</v>
      </c>
      <c r="I60" s="20">
        <v>248</v>
      </c>
      <c r="J60" s="20">
        <v>258</v>
      </c>
      <c r="K60" s="21"/>
      <c r="L60" s="127" t="s">
        <v>28</v>
      </c>
      <c r="M60" s="127" t="s">
        <v>28</v>
      </c>
      <c r="N60" s="127" t="s">
        <v>28</v>
      </c>
      <c r="O60" s="20">
        <v>33</v>
      </c>
      <c r="P60" s="20">
        <v>33</v>
      </c>
      <c r="Q60" s="20">
        <v>29</v>
      </c>
      <c r="R60" s="20">
        <v>14</v>
      </c>
    </row>
    <row r="61" spans="1:18" ht="14.45" customHeight="1" x14ac:dyDescent="0.2">
      <c r="A61" s="16" t="s">
        <v>446</v>
      </c>
      <c r="B61" s="47"/>
      <c r="C61" s="47"/>
      <c r="D61" s="21"/>
      <c r="E61" s="20"/>
      <c r="F61" s="20"/>
      <c r="G61" s="20"/>
      <c r="H61" s="20"/>
      <c r="I61" s="20"/>
      <c r="J61" s="20"/>
      <c r="K61" s="21"/>
      <c r="L61" s="21"/>
      <c r="M61" s="20"/>
      <c r="N61" s="20"/>
      <c r="O61" s="20"/>
      <c r="P61" s="20"/>
      <c r="Q61" s="20"/>
      <c r="R61" s="20"/>
    </row>
    <row r="62" spans="1:18" s="118" customFormat="1" ht="14.45" customHeight="1" x14ac:dyDescent="0.2">
      <c r="A62" s="65" t="s">
        <v>31</v>
      </c>
      <c r="B62" s="62" t="s">
        <v>32</v>
      </c>
      <c r="C62" s="62"/>
      <c r="D62" s="125">
        <v>3053</v>
      </c>
      <c r="E62" s="18">
        <v>3194</v>
      </c>
      <c r="F62" s="18">
        <v>3259</v>
      </c>
      <c r="G62" s="18">
        <v>3327</v>
      </c>
      <c r="H62" s="18">
        <v>3372</v>
      </c>
      <c r="I62" s="18">
        <v>3442</v>
      </c>
      <c r="J62" s="18">
        <v>3514</v>
      </c>
      <c r="K62" s="125"/>
      <c r="L62" s="125">
        <v>624</v>
      </c>
      <c r="M62" s="18">
        <v>524</v>
      </c>
      <c r="N62" s="18">
        <v>498</v>
      </c>
      <c r="O62" s="18">
        <v>459</v>
      </c>
      <c r="P62" s="18">
        <v>438</v>
      </c>
      <c r="Q62" s="18">
        <v>380</v>
      </c>
      <c r="R62" s="18">
        <v>329</v>
      </c>
    </row>
    <row r="63" spans="1:18" ht="14.45" customHeight="1" x14ac:dyDescent="0.2">
      <c r="A63" s="16" t="s">
        <v>152</v>
      </c>
      <c r="B63" s="47" t="s">
        <v>153</v>
      </c>
      <c r="C63" s="47"/>
      <c r="D63" s="21">
        <v>167</v>
      </c>
      <c r="E63" s="20">
        <v>173</v>
      </c>
      <c r="F63" s="20">
        <v>173</v>
      </c>
      <c r="G63" s="20">
        <v>177</v>
      </c>
      <c r="H63" s="20">
        <v>178</v>
      </c>
      <c r="I63" s="20">
        <v>174</v>
      </c>
      <c r="J63" s="20">
        <v>177</v>
      </c>
      <c r="K63" s="21"/>
      <c r="L63" s="21">
        <v>37</v>
      </c>
      <c r="M63" s="20">
        <v>19</v>
      </c>
      <c r="N63" s="20">
        <v>32</v>
      </c>
      <c r="O63" s="20">
        <v>25</v>
      </c>
      <c r="P63" s="20">
        <v>25</v>
      </c>
      <c r="Q63" s="20">
        <v>30</v>
      </c>
      <c r="R63" s="20">
        <v>19</v>
      </c>
    </row>
    <row r="64" spans="1:18" ht="14.45" customHeight="1" x14ac:dyDescent="0.2">
      <c r="A64" s="16" t="s">
        <v>154</v>
      </c>
      <c r="B64" s="47" t="s">
        <v>155</v>
      </c>
      <c r="C64" s="47"/>
      <c r="D64" s="21">
        <v>189</v>
      </c>
      <c r="E64" s="20">
        <v>206</v>
      </c>
      <c r="F64" s="20">
        <v>190</v>
      </c>
      <c r="G64" s="20">
        <v>189</v>
      </c>
      <c r="H64" s="20">
        <v>202</v>
      </c>
      <c r="I64" s="20">
        <v>212</v>
      </c>
      <c r="J64" s="20">
        <v>220</v>
      </c>
      <c r="K64" s="21"/>
      <c r="L64" s="21">
        <v>36</v>
      </c>
      <c r="M64" s="20">
        <v>34</v>
      </c>
      <c r="N64" s="20">
        <v>32</v>
      </c>
      <c r="O64" s="20">
        <v>31</v>
      </c>
      <c r="P64" s="20">
        <v>36</v>
      </c>
      <c r="Q64" s="20">
        <v>25</v>
      </c>
      <c r="R64" s="20">
        <v>20</v>
      </c>
    </row>
    <row r="65" spans="1:18" ht="14.45" customHeight="1" x14ac:dyDescent="0.2">
      <c r="A65" s="16" t="s">
        <v>156</v>
      </c>
      <c r="B65" s="47" t="s">
        <v>157</v>
      </c>
      <c r="C65" s="47"/>
      <c r="D65" s="21">
        <v>340</v>
      </c>
      <c r="E65" s="20">
        <v>334</v>
      </c>
      <c r="F65" s="20">
        <v>365</v>
      </c>
      <c r="G65" s="20">
        <v>373</v>
      </c>
      <c r="H65" s="20">
        <v>372</v>
      </c>
      <c r="I65" s="20">
        <v>378</v>
      </c>
      <c r="J65" s="20">
        <v>376</v>
      </c>
      <c r="K65" s="21"/>
      <c r="L65" s="21">
        <v>55</v>
      </c>
      <c r="M65" s="20">
        <v>71</v>
      </c>
      <c r="N65" s="20">
        <v>50</v>
      </c>
      <c r="O65" s="20">
        <v>43</v>
      </c>
      <c r="P65" s="20">
        <v>44</v>
      </c>
      <c r="Q65" s="20">
        <v>37</v>
      </c>
      <c r="R65" s="20">
        <v>35</v>
      </c>
    </row>
    <row r="66" spans="1:18" ht="14.45" customHeight="1" x14ac:dyDescent="0.2">
      <c r="A66" s="16" t="s">
        <v>158</v>
      </c>
      <c r="B66" s="47" t="s">
        <v>159</v>
      </c>
      <c r="C66" s="47"/>
      <c r="D66" s="21">
        <v>190</v>
      </c>
      <c r="E66" s="20">
        <v>219</v>
      </c>
      <c r="F66" s="20">
        <v>213</v>
      </c>
      <c r="G66" s="20">
        <v>216</v>
      </c>
      <c r="H66" s="20">
        <v>220</v>
      </c>
      <c r="I66" s="20">
        <v>232</v>
      </c>
      <c r="J66" s="20">
        <v>236</v>
      </c>
      <c r="K66" s="21"/>
      <c r="L66" s="21">
        <v>65</v>
      </c>
      <c r="M66" s="20">
        <v>33</v>
      </c>
      <c r="N66" s="20">
        <v>35</v>
      </c>
      <c r="O66" s="20">
        <v>34</v>
      </c>
      <c r="P66" s="20">
        <v>41</v>
      </c>
      <c r="Q66" s="20">
        <v>12</v>
      </c>
      <c r="R66" s="20">
        <v>17</v>
      </c>
    </row>
    <row r="67" spans="1:18" ht="14.45" customHeight="1" x14ac:dyDescent="0.2">
      <c r="A67" s="16" t="s">
        <v>160</v>
      </c>
      <c r="B67" s="47" t="s">
        <v>161</v>
      </c>
      <c r="C67" s="47"/>
      <c r="D67" s="21">
        <v>300</v>
      </c>
      <c r="E67" s="20">
        <v>318</v>
      </c>
      <c r="F67" s="20">
        <v>315</v>
      </c>
      <c r="G67" s="20">
        <v>303</v>
      </c>
      <c r="H67" s="20">
        <v>335</v>
      </c>
      <c r="I67" s="20">
        <v>334</v>
      </c>
      <c r="J67" s="20">
        <v>341</v>
      </c>
      <c r="K67" s="21"/>
      <c r="L67" s="21">
        <v>51</v>
      </c>
      <c r="M67" s="20">
        <v>53</v>
      </c>
      <c r="N67" s="20">
        <v>62</v>
      </c>
      <c r="O67" s="20">
        <v>65</v>
      </c>
      <c r="P67" s="20">
        <v>60</v>
      </c>
      <c r="Q67" s="20">
        <v>37</v>
      </c>
      <c r="R67" s="20">
        <v>40</v>
      </c>
    </row>
    <row r="68" spans="1:18" ht="14.45" customHeight="1" x14ac:dyDescent="0.2">
      <c r="A68" s="16" t="s">
        <v>162</v>
      </c>
      <c r="B68" s="47" t="s">
        <v>163</v>
      </c>
      <c r="C68" s="47"/>
      <c r="D68" s="21">
        <v>238</v>
      </c>
      <c r="E68" s="20">
        <v>251</v>
      </c>
      <c r="F68" s="20">
        <v>236</v>
      </c>
      <c r="G68" s="20">
        <v>240</v>
      </c>
      <c r="H68" s="20">
        <v>249</v>
      </c>
      <c r="I68" s="20">
        <v>273</v>
      </c>
      <c r="J68" s="20">
        <v>254</v>
      </c>
      <c r="K68" s="21"/>
      <c r="L68" s="21">
        <v>37</v>
      </c>
      <c r="M68" s="20">
        <v>31</v>
      </c>
      <c r="N68" s="20">
        <v>51</v>
      </c>
      <c r="O68" s="20">
        <v>31</v>
      </c>
      <c r="P68" s="20">
        <v>29</v>
      </c>
      <c r="Q68" s="20">
        <v>23</v>
      </c>
      <c r="R68" s="20">
        <v>31</v>
      </c>
    </row>
    <row r="69" spans="1:18" ht="14.45" customHeight="1" x14ac:dyDescent="0.2">
      <c r="A69" s="16" t="s">
        <v>164</v>
      </c>
      <c r="B69" s="47" t="s">
        <v>165</v>
      </c>
      <c r="C69" s="47"/>
      <c r="D69" s="21">
        <v>206</v>
      </c>
      <c r="E69" s="20">
        <v>214</v>
      </c>
      <c r="F69" s="20">
        <v>221</v>
      </c>
      <c r="G69" s="20">
        <v>239</v>
      </c>
      <c r="H69" s="20">
        <v>235</v>
      </c>
      <c r="I69" s="20">
        <v>258</v>
      </c>
      <c r="J69" s="20">
        <v>247</v>
      </c>
      <c r="K69" s="21"/>
      <c r="L69" s="21">
        <v>39</v>
      </c>
      <c r="M69" s="20">
        <v>36</v>
      </c>
      <c r="N69" s="20">
        <v>35</v>
      </c>
      <c r="O69" s="20">
        <v>35</v>
      </c>
      <c r="P69" s="20">
        <v>35</v>
      </c>
      <c r="Q69" s="20">
        <v>30</v>
      </c>
      <c r="R69" s="20">
        <v>27</v>
      </c>
    </row>
    <row r="70" spans="1:18" ht="14.45" customHeight="1" x14ac:dyDescent="0.2">
      <c r="A70" s="16" t="s">
        <v>166</v>
      </c>
      <c r="B70" s="47" t="s">
        <v>167</v>
      </c>
      <c r="C70" s="47"/>
      <c r="D70" s="21">
        <v>466</v>
      </c>
      <c r="E70" s="20">
        <v>498</v>
      </c>
      <c r="F70" s="20">
        <v>519</v>
      </c>
      <c r="G70" s="20">
        <v>518</v>
      </c>
      <c r="H70" s="20">
        <v>524</v>
      </c>
      <c r="I70" s="20">
        <v>514</v>
      </c>
      <c r="J70" s="20">
        <v>551</v>
      </c>
      <c r="K70" s="21"/>
      <c r="L70" s="21">
        <v>101</v>
      </c>
      <c r="M70" s="20">
        <v>71</v>
      </c>
      <c r="N70" s="20">
        <v>62</v>
      </c>
      <c r="O70" s="20">
        <v>69</v>
      </c>
      <c r="P70" s="20">
        <v>51</v>
      </c>
      <c r="Q70" s="20">
        <v>70</v>
      </c>
      <c r="R70" s="20">
        <v>37</v>
      </c>
    </row>
    <row r="71" spans="1:18" ht="14.45" customHeight="1" x14ac:dyDescent="0.2">
      <c r="A71" s="16" t="s">
        <v>168</v>
      </c>
      <c r="B71" s="47" t="s">
        <v>169</v>
      </c>
      <c r="C71" s="47"/>
      <c r="D71" s="21">
        <v>473</v>
      </c>
      <c r="E71" s="20">
        <v>491</v>
      </c>
      <c r="F71" s="20">
        <v>522</v>
      </c>
      <c r="G71" s="127" t="s">
        <v>28</v>
      </c>
      <c r="H71" s="127" t="s">
        <v>28</v>
      </c>
      <c r="I71" s="127" t="s">
        <v>28</v>
      </c>
      <c r="J71" s="127" t="s">
        <v>28</v>
      </c>
      <c r="K71" s="127"/>
      <c r="L71" s="21">
        <v>85</v>
      </c>
      <c r="M71" s="20">
        <v>75</v>
      </c>
      <c r="N71" s="20">
        <v>43</v>
      </c>
      <c r="O71" s="127" t="s">
        <v>28</v>
      </c>
      <c r="P71" s="127" t="s">
        <v>28</v>
      </c>
      <c r="Q71" s="127" t="s">
        <v>28</v>
      </c>
      <c r="R71" s="127" t="s">
        <v>28</v>
      </c>
    </row>
    <row r="72" spans="1:18" ht="14.45" customHeight="1" x14ac:dyDescent="0.2">
      <c r="A72" s="16" t="s">
        <v>170</v>
      </c>
      <c r="B72" s="47" t="s">
        <v>171</v>
      </c>
      <c r="C72" s="47"/>
      <c r="D72" s="128" t="s">
        <v>28</v>
      </c>
      <c r="E72" s="128" t="s">
        <v>28</v>
      </c>
      <c r="F72" s="128" t="s">
        <v>28</v>
      </c>
      <c r="G72" s="20">
        <v>284</v>
      </c>
      <c r="H72" s="20">
        <v>293</v>
      </c>
      <c r="I72" s="20">
        <v>291</v>
      </c>
      <c r="J72" s="20">
        <v>311</v>
      </c>
      <c r="K72" s="21"/>
      <c r="L72" s="127" t="s">
        <v>28</v>
      </c>
      <c r="M72" s="127" t="s">
        <v>28</v>
      </c>
      <c r="N72" s="127" t="s">
        <v>28</v>
      </c>
      <c r="O72" s="20">
        <v>25</v>
      </c>
      <c r="P72" s="20">
        <v>18</v>
      </c>
      <c r="Q72" s="20">
        <v>26</v>
      </c>
      <c r="R72" s="20">
        <v>19</v>
      </c>
    </row>
    <row r="73" spans="1:18" ht="14.45" customHeight="1" x14ac:dyDescent="0.2">
      <c r="A73" s="16" t="s">
        <v>172</v>
      </c>
      <c r="B73" s="47" t="s">
        <v>173</v>
      </c>
      <c r="C73" s="47"/>
      <c r="D73" s="128" t="s">
        <v>28</v>
      </c>
      <c r="E73" s="128" t="s">
        <v>28</v>
      </c>
      <c r="F73" s="128" t="s">
        <v>28</v>
      </c>
      <c r="G73" s="20">
        <v>243</v>
      </c>
      <c r="H73" s="20">
        <v>251</v>
      </c>
      <c r="I73" s="20">
        <v>243</v>
      </c>
      <c r="J73" s="20">
        <v>253</v>
      </c>
      <c r="K73" s="21"/>
      <c r="L73" s="127" t="s">
        <v>28</v>
      </c>
      <c r="M73" s="127" t="s">
        <v>28</v>
      </c>
      <c r="N73" s="127" t="s">
        <v>28</v>
      </c>
      <c r="O73" s="20">
        <v>25</v>
      </c>
      <c r="P73" s="20">
        <v>15</v>
      </c>
      <c r="Q73" s="20">
        <v>25</v>
      </c>
      <c r="R73" s="20">
        <v>8</v>
      </c>
    </row>
    <row r="74" spans="1:18" ht="14.45" customHeight="1" x14ac:dyDescent="0.2">
      <c r="A74" s="16" t="s">
        <v>174</v>
      </c>
      <c r="B74" s="47" t="s">
        <v>33</v>
      </c>
      <c r="C74" s="47"/>
      <c r="D74" s="21">
        <v>485</v>
      </c>
      <c r="E74" s="20">
        <v>491</v>
      </c>
      <c r="F74" s="20">
        <v>506</v>
      </c>
      <c r="G74" s="20">
        <v>544</v>
      </c>
      <c r="H74" s="20">
        <v>515</v>
      </c>
      <c r="I74" s="20">
        <v>533</v>
      </c>
      <c r="J74" s="20">
        <v>549</v>
      </c>
      <c r="K74" s="21"/>
      <c r="L74" s="21">
        <v>120</v>
      </c>
      <c r="M74" s="20">
        <v>102</v>
      </c>
      <c r="N74" s="20">
        <v>96</v>
      </c>
      <c r="O74" s="20">
        <v>75</v>
      </c>
      <c r="P74" s="20">
        <v>86</v>
      </c>
      <c r="Q74" s="20">
        <v>65</v>
      </c>
      <c r="R74" s="20">
        <v>77</v>
      </c>
    </row>
    <row r="75" spans="1:18" ht="14.45" customHeight="1" x14ac:dyDescent="0.2">
      <c r="A75" s="16" t="s">
        <v>446</v>
      </c>
      <c r="B75" s="47"/>
      <c r="C75" s="47"/>
      <c r="D75" s="21"/>
      <c r="E75" s="20"/>
      <c r="F75" s="20"/>
      <c r="G75" s="20"/>
      <c r="H75" s="20"/>
      <c r="I75" s="20"/>
      <c r="J75" s="20"/>
      <c r="K75" s="21"/>
      <c r="L75" s="21"/>
      <c r="M75" s="20"/>
      <c r="N75" s="20"/>
      <c r="O75" s="20"/>
      <c r="P75" s="20"/>
      <c r="Q75" s="20"/>
      <c r="R75" s="20"/>
    </row>
    <row r="76" spans="1:18" s="118" customFormat="1" ht="14.45" customHeight="1" x14ac:dyDescent="0.2">
      <c r="A76" s="65" t="s">
        <v>34</v>
      </c>
      <c r="B76" s="62" t="s">
        <v>35</v>
      </c>
      <c r="C76" s="62"/>
      <c r="D76" s="125">
        <v>3632</v>
      </c>
      <c r="E76" s="18">
        <v>3876</v>
      </c>
      <c r="F76" s="18">
        <v>3929</v>
      </c>
      <c r="G76" s="18">
        <v>3977</v>
      </c>
      <c r="H76" s="18">
        <v>4105</v>
      </c>
      <c r="I76" s="18">
        <v>4127</v>
      </c>
      <c r="J76" s="18">
        <v>4256</v>
      </c>
      <c r="K76" s="125"/>
      <c r="L76" s="125">
        <v>779</v>
      </c>
      <c r="M76" s="18">
        <v>668</v>
      </c>
      <c r="N76" s="18">
        <v>648</v>
      </c>
      <c r="O76" s="18">
        <v>619</v>
      </c>
      <c r="P76" s="18">
        <v>513</v>
      </c>
      <c r="Q76" s="18">
        <v>524</v>
      </c>
      <c r="R76" s="18">
        <v>422</v>
      </c>
    </row>
    <row r="77" spans="1:18" ht="14.45" customHeight="1" x14ac:dyDescent="0.2">
      <c r="A77" s="16" t="s">
        <v>175</v>
      </c>
      <c r="B77" s="47" t="s">
        <v>420</v>
      </c>
      <c r="C77" s="47"/>
      <c r="D77" s="21">
        <v>122</v>
      </c>
      <c r="E77" s="20">
        <v>133</v>
      </c>
      <c r="F77" s="20">
        <v>130</v>
      </c>
      <c r="G77" s="20">
        <v>121</v>
      </c>
      <c r="H77" s="20">
        <v>141</v>
      </c>
      <c r="I77" s="20">
        <v>144</v>
      </c>
      <c r="J77" s="20">
        <v>143</v>
      </c>
      <c r="K77" s="21"/>
      <c r="L77" s="21">
        <v>22</v>
      </c>
      <c r="M77" s="20">
        <v>24</v>
      </c>
      <c r="N77" s="20">
        <v>28</v>
      </c>
      <c r="O77" s="20">
        <v>31</v>
      </c>
      <c r="P77" s="20">
        <v>11</v>
      </c>
      <c r="Q77" s="20">
        <v>10</v>
      </c>
      <c r="R77" s="20">
        <v>17</v>
      </c>
    </row>
    <row r="78" spans="1:18" ht="14.45" customHeight="1" x14ac:dyDescent="0.2">
      <c r="A78" s="16" t="s">
        <v>176</v>
      </c>
      <c r="B78" s="47" t="s">
        <v>177</v>
      </c>
      <c r="C78" s="47"/>
      <c r="D78" s="21">
        <v>389</v>
      </c>
      <c r="E78" s="20">
        <v>407</v>
      </c>
      <c r="F78" s="20">
        <v>412</v>
      </c>
      <c r="G78" s="20">
        <v>412</v>
      </c>
      <c r="H78" s="20">
        <v>423</v>
      </c>
      <c r="I78" s="20">
        <v>434</v>
      </c>
      <c r="J78" s="20">
        <v>448</v>
      </c>
      <c r="K78" s="21"/>
      <c r="L78" s="21">
        <v>64</v>
      </c>
      <c r="M78" s="20">
        <v>56</v>
      </c>
      <c r="N78" s="20">
        <v>59</v>
      </c>
      <c r="O78" s="20">
        <v>55</v>
      </c>
      <c r="P78" s="20">
        <v>44</v>
      </c>
      <c r="Q78" s="20">
        <v>57</v>
      </c>
      <c r="R78" s="20">
        <v>35</v>
      </c>
    </row>
    <row r="79" spans="1:18" ht="14.45" customHeight="1" x14ac:dyDescent="0.2">
      <c r="A79" s="16" t="s">
        <v>178</v>
      </c>
      <c r="B79" s="47" t="s">
        <v>179</v>
      </c>
      <c r="C79" s="47"/>
      <c r="D79" s="21">
        <v>370</v>
      </c>
      <c r="E79" s="20">
        <v>396</v>
      </c>
      <c r="F79" s="20">
        <v>401</v>
      </c>
      <c r="G79" s="20">
        <v>415</v>
      </c>
      <c r="H79" s="20">
        <v>409</v>
      </c>
      <c r="I79" s="20">
        <v>395</v>
      </c>
      <c r="J79" s="20">
        <v>433</v>
      </c>
      <c r="K79" s="21"/>
      <c r="L79" s="21">
        <v>72</v>
      </c>
      <c r="M79" s="20">
        <v>40</v>
      </c>
      <c r="N79" s="20">
        <v>40</v>
      </c>
      <c r="O79" s="20">
        <v>47</v>
      </c>
      <c r="P79" s="20">
        <v>47</v>
      </c>
      <c r="Q79" s="20">
        <v>54</v>
      </c>
      <c r="R79" s="20">
        <v>18</v>
      </c>
    </row>
    <row r="80" spans="1:18" ht="14.45" customHeight="1" x14ac:dyDescent="0.2">
      <c r="A80" s="16" t="s">
        <v>180</v>
      </c>
      <c r="B80" s="47" t="s">
        <v>181</v>
      </c>
      <c r="C80" s="47"/>
      <c r="D80" s="21">
        <v>125</v>
      </c>
      <c r="E80" s="20">
        <v>114</v>
      </c>
      <c r="F80" s="20">
        <v>118</v>
      </c>
      <c r="G80" s="20">
        <v>118</v>
      </c>
      <c r="H80" s="20">
        <v>119</v>
      </c>
      <c r="I80" s="20">
        <v>120</v>
      </c>
      <c r="J80" s="20">
        <v>132</v>
      </c>
      <c r="K80" s="21"/>
      <c r="L80" s="21">
        <v>10</v>
      </c>
      <c r="M80" s="20">
        <v>17</v>
      </c>
      <c r="N80" s="20">
        <v>8</v>
      </c>
      <c r="O80" s="20">
        <v>11</v>
      </c>
      <c r="P80" s="20">
        <v>17</v>
      </c>
      <c r="Q80" s="20">
        <v>12</v>
      </c>
      <c r="R80" s="20">
        <v>11</v>
      </c>
    </row>
    <row r="81" spans="1:18" ht="14.45" customHeight="1" x14ac:dyDescent="0.2">
      <c r="A81" s="16" t="s">
        <v>182</v>
      </c>
      <c r="B81" s="47" t="s">
        <v>183</v>
      </c>
      <c r="C81" s="47"/>
      <c r="D81" s="21">
        <v>213</v>
      </c>
      <c r="E81" s="20">
        <v>215</v>
      </c>
      <c r="F81" s="20">
        <v>212</v>
      </c>
      <c r="G81" s="20">
        <v>226</v>
      </c>
      <c r="H81" s="20">
        <v>212</v>
      </c>
      <c r="I81" s="20">
        <v>232</v>
      </c>
      <c r="J81" s="20">
        <v>236</v>
      </c>
      <c r="K81" s="21"/>
      <c r="L81" s="21">
        <v>28</v>
      </c>
      <c r="M81" s="20">
        <v>53</v>
      </c>
      <c r="N81" s="20">
        <v>44</v>
      </c>
      <c r="O81" s="20">
        <v>30</v>
      </c>
      <c r="P81" s="20">
        <v>41</v>
      </c>
      <c r="Q81" s="20">
        <v>18</v>
      </c>
      <c r="R81" s="20">
        <v>22</v>
      </c>
    </row>
    <row r="82" spans="1:18" ht="14.45" customHeight="1" x14ac:dyDescent="0.2">
      <c r="A82" s="16" t="s">
        <v>184</v>
      </c>
      <c r="B82" s="47" t="s">
        <v>185</v>
      </c>
      <c r="C82" s="47"/>
      <c r="D82" s="21">
        <v>169</v>
      </c>
      <c r="E82" s="20">
        <v>172</v>
      </c>
      <c r="F82" s="20">
        <v>171</v>
      </c>
      <c r="G82" s="20">
        <v>157</v>
      </c>
      <c r="H82" s="20">
        <v>188</v>
      </c>
      <c r="I82" s="20">
        <v>179</v>
      </c>
      <c r="J82" s="20">
        <v>172</v>
      </c>
      <c r="K82" s="21"/>
      <c r="L82" s="21">
        <v>22</v>
      </c>
      <c r="M82" s="20">
        <v>27</v>
      </c>
      <c r="N82" s="20">
        <v>24</v>
      </c>
      <c r="O82" s="20">
        <v>39</v>
      </c>
      <c r="P82" s="20">
        <v>20</v>
      </c>
      <c r="Q82" s="20">
        <v>34</v>
      </c>
      <c r="R82" s="20">
        <v>25</v>
      </c>
    </row>
    <row r="83" spans="1:18" ht="14.45" customHeight="1" x14ac:dyDescent="0.2">
      <c r="A83" s="16" t="s">
        <v>186</v>
      </c>
      <c r="B83" s="47" t="s">
        <v>187</v>
      </c>
      <c r="C83" s="47"/>
      <c r="D83" s="21">
        <v>553</v>
      </c>
      <c r="E83" s="20">
        <v>604</v>
      </c>
      <c r="F83" s="20">
        <v>597</v>
      </c>
      <c r="G83" s="20">
        <v>626</v>
      </c>
      <c r="H83" s="20">
        <v>645</v>
      </c>
      <c r="I83" s="20">
        <v>621</v>
      </c>
      <c r="J83" s="20">
        <v>622</v>
      </c>
      <c r="K83" s="21"/>
      <c r="L83" s="21">
        <v>128</v>
      </c>
      <c r="M83" s="20">
        <v>98</v>
      </c>
      <c r="N83" s="20">
        <v>121</v>
      </c>
      <c r="O83" s="20">
        <v>81</v>
      </c>
      <c r="P83" s="20">
        <v>64</v>
      </c>
      <c r="Q83" s="20">
        <v>75</v>
      </c>
      <c r="R83" s="20">
        <v>86</v>
      </c>
    </row>
    <row r="84" spans="1:18" ht="14.45" customHeight="1" x14ac:dyDescent="0.2">
      <c r="A84" s="16" t="s">
        <v>188</v>
      </c>
      <c r="B84" s="47" t="s">
        <v>189</v>
      </c>
      <c r="C84" s="47"/>
      <c r="D84" s="21">
        <v>667</v>
      </c>
      <c r="E84" s="20">
        <v>706</v>
      </c>
      <c r="F84" s="20">
        <v>744</v>
      </c>
      <c r="G84" s="20">
        <v>756</v>
      </c>
      <c r="H84" s="20">
        <v>764</v>
      </c>
      <c r="I84" s="20">
        <v>794</v>
      </c>
      <c r="J84" s="20">
        <v>806</v>
      </c>
      <c r="K84" s="21"/>
      <c r="L84" s="21">
        <v>153</v>
      </c>
      <c r="M84" s="20">
        <v>152</v>
      </c>
      <c r="N84" s="20">
        <v>105</v>
      </c>
      <c r="O84" s="20">
        <v>97</v>
      </c>
      <c r="P84" s="20">
        <v>97</v>
      </c>
      <c r="Q84" s="20">
        <v>75</v>
      </c>
      <c r="R84" s="20">
        <v>76</v>
      </c>
    </row>
    <row r="85" spans="1:18" ht="14.45" customHeight="1" x14ac:dyDescent="0.2">
      <c r="A85" s="16" t="s">
        <v>190</v>
      </c>
      <c r="B85" s="47" t="s">
        <v>191</v>
      </c>
      <c r="C85" s="47"/>
      <c r="D85" s="21">
        <v>140</v>
      </c>
      <c r="E85" s="20">
        <v>147</v>
      </c>
      <c r="F85" s="20">
        <v>142</v>
      </c>
      <c r="G85" s="20">
        <v>136</v>
      </c>
      <c r="H85" s="20">
        <v>147</v>
      </c>
      <c r="I85" s="20">
        <v>151</v>
      </c>
      <c r="J85" s="20">
        <v>176</v>
      </c>
      <c r="K85" s="21"/>
      <c r="L85" s="21">
        <v>29</v>
      </c>
      <c r="M85" s="20">
        <v>15</v>
      </c>
      <c r="N85" s="20">
        <v>31</v>
      </c>
      <c r="O85" s="20">
        <v>26</v>
      </c>
      <c r="P85" s="20">
        <v>15</v>
      </c>
      <c r="Q85" s="20">
        <v>6</v>
      </c>
      <c r="R85" s="20">
        <v>8</v>
      </c>
    </row>
    <row r="86" spans="1:18" ht="14.45" customHeight="1" x14ac:dyDescent="0.2">
      <c r="A86" s="16" t="s">
        <v>192</v>
      </c>
      <c r="B86" s="47" t="s">
        <v>193</v>
      </c>
      <c r="C86" s="47"/>
      <c r="D86" s="21">
        <v>200</v>
      </c>
      <c r="E86" s="20">
        <v>238</v>
      </c>
      <c r="F86" s="20">
        <v>252</v>
      </c>
      <c r="G86" s="20">
        <v>250</v>
      </c>
      <c r="H86" s="20">
        <v>260</v>
      </c>
      <c r="I86" s="20">
        <v>257</v>
      </c>
      <c r="J86" s="20">
        <v>286</v>
      </c>
      <c r="K86" s="21"/>
      <c r="L86" s="21">
        <v>56</v>
      </c>
      <c r="M86" s="20">
        <v>34</v>
      </c>
      <c r="N86" s="20">
        <v>30</v>
      </c>
      <c r="O86" s="20">
        <v>22</v>
      </c>
      <c r="P86" s="20">
        <v>34</v>
      </c>
      <c r="Q86" s="20">
        <v>46</v>
      </c>
      <c r="R86" s="20">
        <v>9</v>
      </c>
    </row>
    <row r="87" spans="1:18" ht="14.45" customHeight="1" x14ac:dyDescent="0.2">
      <c r="A87" s="16" t="s">
        <v>194</v>
      </c>
      <c r="B87" s="47" t="s">
        <v>195</v>
      </c>
      <c r="C87" s="47"/>
      <c r="D87" s="21">
        <v>395</v>
      </c>
      <c r="E87" s="20">
        <v>429</v>
      </c>
      <c r="F87" s="20">
        <v>414</v>
      </c>
      <c r="G87" s="127" t="s">
        <v>28</v>
      </c>
      <c r="H87" s="127" t="s">
        <v>28</v>
      </c>
      <c r="I87" s="127" t="s">
        <v>28</v>
      </c>
      <c r="J87" s="127" t="s">
        <v>28</v>
      </c>
      <c r="K87" s="127"/>
      <c r="L87" s="21">
        <v>88</v>
      </c>
      <c r="M87" s="20">
        <v>67</v>
      </c>
      <c r="N87" s="20">
        <v>87</v>
      </c>
      <c r="O87" s="127" t="s">
        <v>28</v>
      </c>
      <c r="P87" s="127" t="s">
        <v>28</v>
      </c>
      <c r="Q87" s="127" t="s">
        <v>28</v>
      </c>
      <c r="R87" s="127" t="s">
        <v>28</v>
      </c>
    </row>
    <row r="88" spans="1:18" ht="14.45" customHeight="1" x14ac:dyDescent="0.2">
      <c r="A88" s="16" t="s">
        <v>200</v>
      </c>
      <c r="B88" s="47" t="s">
        <v>201</v>
      </c>
      <c r="C88" s="47"/>
      <c r="D88" s="21">
        <v>292</v>
      </c>
      <c r="E88" s="20">
        <v>315</v>
      </c>
      <c r="F88" s="20">
        <v>336</v>
      </c>
      <c r="G88" s="127" t="s">
        <v>28</v>
      </c>
      <c r="H88" s="127" t="s">
        <v>28</v>
      </c>
      <c r="I88" s="127" t="s">
        <v>28</v>
      </c>
      <c r="J88" s="127" t="s">
        <v>28</v>
      </c>
      <c r="K88" s="127"/>
      <c r="L88" s="21">
        <v>107</v>
      </c>
      <c r="M88" s="20">
        <v>85</v>
      </c>
      <c r="N88" s="20">
        <v>73</v>
      </c>
      <c r="O88" s="127" t="s">
        <v>28</v>
      </c>
      <c r="P88" s="127" t="s">
        <v>28</v>
      </c>
      <c r="Q88" s="127" t="s">
        <v>28</v>
      </c>
      <c r="R88" s="127" t="s">
        <v>28</v>
      </c>
    </row>
    <row r="89" spans="1:18" ht="14.45" customHeight="1" x14ac:dyDescent="0.2">
      <c r="A89" s="16" t="s">
        <v>196</v>
      </c>
      <c r="B89" s="47" t="s">
        <v>197</v>
      </c>
      <c r="C89" s="47"/>
      <c r="D89" s="128" t="s">
        <v>28</v>
      </c>
      <c r="E89" s="128" t="s">
        <v>28</v>
      </c>
      <c r="F89" s="128" t="s">
        <v>28</v>
      </c>
      <c r="G89" s="20">
        <v>207</v>
      </c>
      <c r="H89" s="20">
        <v>232</v>
      </c>
      <c r="I89" s="20">
        <v>223</v>
      </c>
      <c r="J89" s="20">
        <v>226</v>
      </c>
      <c r="K89" s="21"/>
      <c r="L89" s="127" t="s">
        <v>28</v>
      </c>
      <c r="M89" s="127" t="s">
        <v>28</v>
      </c>
      <c r="N89" s="127" t="s">
        <v>28</v>
      </c>
      <c r="O89" s="20">
        <v>51</v>
      </c>
      <c r="P89" s="20">
        <v>38</v>
      </c>
      <c r="Q89" s="20">
        <v>33</v>
      </c>
      <c r="R89" s="20">
        <v>23</v>
      </c>
    </row>
    <row r="90" spans="1:18" ht="14.45" customHeight="1" x14ac:dyDescent="0.2">
      <c r="A90" s="16" t="s">
        <v>198</v>
      </c>
      <c r="B90" s="47" t="s">
        <v>199</v>
      </c>
      <c r="C90" s="47"/>
      <c r="D90" s="128" t="s">
        <v>28</v>
      </c>
      <c r="E90" s="128" t="s">
        <v>28</v>
      </c>
      <c r="F90" s="128" t="s">
        <v>28</v>
      </c>
      <c r="G90" s="20">
        <v>190</v>
      </c>
      <c r="H90" s="20">
        <v>214</v>
      </c>
      <c r="I90" s="20">
        <v>224</v>
      </c>
      <c r="J90" s="20">
        <v>221</v>
      </c>
      <c r="K90" s="21"/>
      <c r="L90" s="127" t="s">
        <v>28</v>
      </c>
      <c r="M90" s="127" t="s">
        <v>28</v>
      </c>
      <c r="N90" s="127" t="s">
        <v>28</v>
      </c>
      <c r="O90" s="20">
        <v>56</v>
      </c>
      <c r="P90" s="20">
        <v>29</v>
      </c>
      <c r="Q90" s="20">
        <v>33</v>
      </c>
      <c r="R90" s="20">
        <v>39</v>
      </c>
    </row>
    <row r="91" spans="1:18" ht="14.45" customHeight="1" x14ac:dyDescent="0.2">
      <c r="A91" s="16" t="s">
        <v>202</v>
      </c>
      <c r="B91" s="47" t="s">
        <v>203</v>
      </c>
      <c r="C91" s="47"/>
      <c r="D91" s="128" t="s">
        <v>28</v>
      </c>
      <c r="E91" s="128" t="s">
        <v>28</v>
      </c>
      <c r="F91" s="128" t="s">
        <v>28</v>
      </c>
      <c r="G91" s="20">
        <v>205</v>
      </c>
      <c r="H91" s="20">
        <v>186</v>
      </c>
      <c r="I91" s="20">
        <v>198</v>
      </c>
      <c r="J91" s="20">
        <v>180</v>
      </c>
      <c r="K91" s="21"/>
      <c r="L91" s="127" t="s">
        <v>28</v>
      </c>
      <c r="M91" s="127" t="s">
        <v>28</v>
      </c>
      <c r="N91" s="127" t="s">
        <v>28</v>
      </c>
      <c r="O91" s="20">
        <v>28</v>
      </c>
      <c r="P91" s="20">
        <v>29</v>
      </c>
      <c r="Q91" s="20">
        <v>25</v>
      </c>
      <c r="R91" s="20">
        <v>22</v>
      </c>
    </row>
    <row r="92" spans="1:18" ht="14.45" customHeight="1" x14ac:dyDescent="0.2">
      <c r="A92" s="16" t="s">
        <v>204</v>
      </c>
      <c r="B92" s="47" t="s">
        <v>205</v>
      </c>
      <c r="C92" s="47"/>
      <c r="D92" s="128" t="s">
        <v>28</v>
      </c>
      <c r="E92" s="128" t="s">
        <v>28</v>
      </c>
      <c r="F92" s="128" t="s">
        <v>28</v>
      </c>
      <c r="G92" s="20">
        <v>159</v>
      </c>
      <c r="H92" s="20">
        <v>165</v>
      </c>
      <c r="I92" s="20">
        <v>154</v>
      </c>
      <c r="J92" s="20">
        <v>176</v>
      </c>
      <c r="K92" s="21"/>
      <c r="L92" s="127" t="s">
        <v>28</v>
      </c>
      <c r="M92" s="127" t="s">
        <v>28</v>
      </c>
      <c r="N92" s="127" t="s">
        <v>28</v>
      </c>
      <c r="O92" s="20">
        <v>44</v>
      </c>
      <c r="P92" s="20">
        <v>27</v>
      </c>
      <c r="Q92" s="20">
        <v>45</v>
      </c>
      <c r="R92" s="20">
        <v>33</v>
      </c>
    </row>
    <row r="93" spans="1:18" ht="14.45" customHeight="1" x14ac:dyDescent="0.2">
      <c r="A93" s="16" t="s">
        <v>446</v>
      </c>
      <c r="B93" s="47"/>
      <c r="C93" s="47"/>
      <c r="D93" s="21"/>
      <c r="E93" s="20"/>
      <c r="F93" s="20"/>
      <c r="G93" s="20"/>
      <c r="H93" s="20"/>
      <c r="I93" s="20"/>
      <c r="J93" s="20"/>
      <c r="K93" s="21"/>
      <c r="L93" s="21"/>
      <c r="M93" s="20"/>
      <c r="N93" s="20"/>
      <c r="O93" s="20"/>
      <c r="P93" s="20"/>
      <c r="Q93" s="20"/>
      <c r="R93" s="20"/>
    </row>
    <row r="94" spans="1:18" s="118" customFormat="1" ht="14.45" customHeight="1" x14ac:dyDescent="0.2">
      <c r="A94" s="65" t="s">
        <v>36</v>
      </c>
      <c r="B94" s="62" t="s">
        <v>37</v>
      </c>
      <c r="C94" s="62"/>
      <c r="D94" s="125">
        <v>4201</v>
      </c>
      <c r="E94" s="18">
        <v>4195</v>
      </c>
      <c r="F94" s="18">
        <v>4339</v>
      </c>
      <c r="G94" s="18">
        <v>4428</v>
      </c>
      <c r="H94" s="18">
        <v>4482</v>
      </c>
      <c r="I94" s="18">
        <v>4553</v>
      </c>
      <c r="J94" s="18">
        <v>4586</v>
      </c>
      <c r="K94" s="125"/>
      <c r="L94" s="125">
        <v>627</v>
      </c>
      <c r="M94" s="18">
        <v>605</v>
      </c>
      <c r="N94" s="18">
        <v>535</v>
      </c>
      <c r="O94" s="18">
        <v>473</v>
      </c>
      <c r="P94" s="18">
        <v>464</v>
      </c>
      <c r="Q94" s="18">
        <v>394</v>
      </c>
      <c r="R94" s="18">
        <v>381</v>
      </c>
    </row>
    <row r="95" spans="1:18" ht="14.45" customHeight="1" x14ac:dyDescent="0.2">
      <c r="A95" s="16" t="s">
        <v>206</v>
      </c>
      <c r="B95" s="47" t="s">
        <v>207</v>
      </c>
      <c r="C95" s="47"/>
      <c r="D95" s="21">
        <v>123</v>
      </c>
      <c r="E95" s="20">
        <v>142</v>
      </c>
      <c r="F95" s="20">
        <v>140</v>
      </c>
      <c r="G95" s="20">
        <v>135</v>
      </c>
      <c r="H95" s="20">
        <v>151</v>
      </c>
      <c r="I95" s="20">
        <v>134</v>
      </c>
      <c r="J95" s="20">
        <v>150</v>
      </c>
      <c r="K95" s="21"/>
      <c r="L95" s="21">
        <v>15</v>
      </c>
      <c r="M95" s="20">
        <v>7</v>
      </c>
      <c r="N95" s="20">
        <v>20</v>
      </c>
      <c r="O95" s="20">
        <v>10</v>
      </c>
      <c r="P95" s="20">
        <v>9</v>
      </c>
      <c r="Q95" s="20">
        <v>14</v>
      </c>
      <c r="R95" s="20">
        <v>7</v>
      </c>
    </row>
    <row r="96" spans="1:18" ht="14.45" customHeight="1" x14ac:dyDescent="0.2">
      <c r="A96" s="16" t="s">
        <v>208</v>
      </c>
      <c r="B96" s="47" t="s">
        <v>209</v>
      </c>
      <c r="C96" s="47"/>
      <c r="D96" s="21">
        <v>472</v>
      </c>
      <c r="E96" s="20">
        <v>457</v>
      </c>
      <c r="F96" s="20">
        <v>471</v>
      </c>
      <c r="G96" s="20">
        <v>460</v>
      </c>
      <c r="H96" s="20">
        <v>482</v>
      </c>
      <c r="I96" s="20">
        <v>481</v>
      </c>
      <c r="J96" s="20">
        <v>491</v>
      </c>
      <c r="K96" s="21"/>
      <c r="L96" s="21">
        <v>42</v>
      </c>
      <c r="M96" s="20">
        <v>59</v>
      </c>
      <c r="N96" s="20">
        <v>48</v>
      </c>
      <c r="O96" s="20">
        <v>62</v>
      </c>
      <c r="P96" s="20">
        <v>45</v>
      </c>
      <c r="Q96" s="20">
        <v>41</v>
      </c>
      <c r="R96" s="20">
        <v>35</v>
      </c>
    </row>
    <row r="97" spans="1:18" ht="14.45" customHeight="1" x14ac:dyDescent="0.2">
      <c r="A97" s="16" t="s">
        <v>210</v>
      </c>
      <c r="B97" s="47" t="s">
        <v>211</v>
      </c>
      <c r="C97" s="47"/>
      <c r="D97" s="21">
        <v>632</v>
      </c>
      <c r="E97" s="20">
        <v>621</v>
      </c>
      <c r="F97" s="20">
        <v>641</v>
      </c>
      <c r="G97" s="127" t="s">
        <v>28</v>
      </c>
      <c r="H97" s="127" t="s">
        <v>28</v>
      </c>
      <c r="I97" s="127" t="s">
        <v>28</v>
      </c>
      <c r="J97" s="127" t="s">
        <v>28</v>
      </c>
      <c r="K97" s="127"/>
      <c r="L97" s="21">
        <v>119</v>
      </c>
      <c r="M97" s="20">
        <v>105</v>
      </c>
      <c r="N97" s="20">
        <v>93</v>
      </c>
      <c r="O97" s="127" t="s">
        <v>28</v>
      </c>
      <c r="P97" s="127" t="s">
        <v>28</v>
      </c>
      <c r="Q97" s="127" t="s">
        <v>28</v>
      </c>
      <c r="R97" s="127" t="s">
        <v>28</v>
      </c>
    </row>
    <row r="98" spans="1:18" ht="14.45" customHeight="1" x14ac:dyDescent="0.2">
      <c r="A98" s="16" t="s">
        <v>218</v>
      </c>
      <c r="B98" s="47" t="s">
        <v>219</v>
      </c>
      <c r="C98" s="47"/>
      <c r="D98" s="21">
        <v>493</v>
      </c>
      <c r="E98" s="20">
        <v>508</v>
      </c>
      <c r="F98" s="20">
        <v>546</v>
      </c>
      <c r="G98" s="20">
        <v>543</v>
      </c>
      <c r="H98" s="20">
        <v>539</v>
      </c>
      <c r="I98" s="20">
        <v>565</v>
      </c>
      <c r="J98" s="20">
        <v>554</v>
      </c>
      <c r="K98" s="21"/>
      <c r="L98" s="21">
        <v>103</v>
      </c>
      <c r="M98" s="20">
        <v>97</v>
      </c>
      <c r="N98" s="20">
        <v>62</v>
      </c>
      <c r="O98" s="20">
        <v>61</v>
      </c>
      <c r="P98" s="20">
        <v>56</v>
      </c>
      <c r="Q98" s="20">
        <v>51</v>
      </c>
      <c r="R98" s="20">
        <v>54</v>
      </c>
    </row>
    <row r="99" spans="1:18" ht="14.45" customHeight="1" x14ac:dyDescent="0.2">
      <c r="A99" s="16" t="s">
        <v>212</v>
      </c>
      <c r="B99" s="47" t="s">
        <v>213</v>
      </c>
      <c r="C99" s="47"/>
      <c r="D99" s="128" t="s">
        <v>28</v>
      </c>
      <c r="E99" s="128" t="s">
        <v>28</v>
      </c>
      <c r="F99" s="128" t="s">
        <v>28</v>
      </c>
      <c r="G99" s="20">
        <v>266</v>
      </c>
      <c r="H99" s="20">
        <v>265</v>
      </c>
      <c r="I99" s="20">
        <v>265</v>
      </c>
      <c r="J99" s="20">
        <v>275</v>
      </c>
      <c r="K99" s="21"/>
      <c r="L99" s="127" t="s">
        <v>28</v>
      </c>
      <c r="M99" s="127" t="s">
        <v>28</v>
      </c>
      <c r="N99" s="127" t="s">
        <v>28</v>
      </c>
      <c r="O99" s="20">
        <v>34</v>
      </c>
      <c r="P99" s="20">
        <v>26</v>
      </c>
      <c r="Q99" s="20">
        <v>27</v>
      </c>
      <c r="R99" s="20">
        <v>19</v>
      </c>
    </row>
    <row r="100" spans="1:18" ht="14.45" customHeight="1" x14ac:dyDescent="0.2">
      <c r="A100" s="16" t="s">
        <v>214</v>
      </c>
      <c r="B100" s="47" t="s">
        <v>215</v>
      </c>
      <c r="C100" s="47"/>
      <c r="D100" s="128" t="s">
        <v>28</v>
      </c>
      <c r="E100" s="128" t="s">
        <v>28</v>
      </c>
      <c r="F100" s="128" t="s">
        <v>28</v>
      </c>
      <c r="G100" s="20">
        <v>190</v>
      </c>
      <c r="H100" s="20">
        <v>182</v>
      </c>
      <c r="I100" s="20">
        <v>191</v>
      </c>
      <c r="J100" s="20">
        <v>199</v>
      </c>
      <c r="K100" s="21"/>
      <c r="L100" s="127" t="s">
        <v>28</v>
      </c>
      <c r="M100" s="127" t="s">
        <v>28</v>
      </c>
      <c r="N100" s="127" t="s">
        <v>28</v>
      </c>
      <c r="O100" s="20">
        <v>22</v>
      </c>
      <c r="P100" s="20">
        <v>19</v>
      </c>
      <c r="Q100" s="20">
        <v>23</v>
      </c>
      <c r="R100" s="20">
        <v>23</v>
      </c>
    </row>
    <row r="101" spans="1:18" ht="14.45" customHeight="1" x14ac:dyDescent="0.2">
      <c r="A101" s="16" t="s">
        <v>216</v>
      </c>
      <c r="B101" s="47" t="s">
        <v>217</v>
      </c>
      <c r="C101" s="47"/>
      <c r="D101" s="128" t="s">
        <v>28</v>
      </c>
      <c r="E101" s="128" t="s">
        <v>28</v>
      </c>
      <c r="F101" s="128" t="s">
        <v>28</v>
      </c>
      <c r="G101" s="20">
        <v>195</v>
      </c>
      <c r="H101" s="20">
        <v>200</v>
      </c>
      <c r="I101" s="20">
        <v>214</v>
      </c>
      <c r="J101" s="20">
        <v>219</v>
      </c>
      <c r="K101" s="21"/>
      <c r="L101" s="127" t="s">
        <v>28</v>
      </c>
      <c r="M101" s="127" t="s">
        <v>28</v>
      </c>
      <c r="N101" s="127" t="s">
        <v>28</v>
      </c>
      <c r="O101" s="20">
        <v>31</v>
      </c>
      <c r="P101" s="20">
        <v>27</v>
      </c>
      <c r="Q101" s="20">
        <v>17</v>
      </c>
      <c r="R101" s="20">
        <v>28</v>
      </c>
    </row>
    <row r="102" spans="1:18" ht="14.45" customHeight="1" x14ac:dyDescent="0.2">
      <c r="A102" s="16" t="s">
        <v>220</v>
      </c>
      <c r="B102" s="47" t="s">
        <v>221</v>
      </c>
      <c r="C102" s="47"/>
      <c r="D102" s="21">
        <v>141</v>
      </c>
      <c r="E102" s="20">
        <v>133</v>
      </c>
      <c r="F102" s="20">
        <v>131</v>
      </c>
      <c r="G102" s="20">
        <v>142</v>
      </c>
      <c r="H102" s="20">
        <v>161</v>
      </c>
      <c r="I102" s="20">
        <v>141</v>
      </c>
      <c r="J102" s="20">
        <v>125</v>
      </c>
      <c r="K102" s="21"/>
      <c r="L102" s="21">
        <v>23</v>
      </c>
      <c r="M102" s="20">
        <v>28</v>
      </c>
      <c r="N102" s="20">
        <v>28</v>
      </c>
      <c r="O102" s="20">
        <v>16</v>
      </c>
      <c r="P102" s="20">
        <v>13</v>
      </c>
      <c r="Q102" s="20">
        <v>10</v>
      </c>
      <c r="R102" s="20">
        <v>36</v>
      </c>
    </row>
    <row r="103" spans="1:18" ht="14.45" customHeight="1" x14ac:dyDescent="0.2">
      <c r="A103" s="16" t="s">
        <v>222</v>
      </c>
      <c r="B103" s="47" t="s">
        <v>223</v>
      </c>
      <c r="C103" s="47"/>
      <c r="D103" s="21">
        <v>300</v>
      </c>
      <c r="E103" s="20">
        <v>301</v>
      </c>
      <c r="F103" s="20">
        <v>322</v>
      </c>
      <c r="G103" s="127" t="s">
        <v>28</v>
      </c>
      <c r="H103" s="127" t="s">
        <v>28</v>
      </c>
      <c r="I103" s="127" t="s">
        <v>28</v>
      </c>
      <c r="J103" s="127" t="s">
        <v>28</v>
      </c>
      <c r="K103" s="127"/>
      <c r="L103" s="21">
        <v>41</v>
      </c>
      <c r="M103" s="20">
        <v>32</v>
      </c>
      <c r="N103" s="20">
        <v>30</v>
      </c>
      <c r="O103" s="20" t="s">
        <v>28</v>
      </c>
      <c r="P103" s="20" t="s">
        <v>28</v>
      </c>
      <c r="Q103" s="127" t="s">
        <v>28</v>
      </c>
      <c r="R103" s="127" t="s">
        <v>28</v>
      </c>
    </row>
    <row r="104" spans="1:18" ht="14.45" customHeight="1" x14ac:dyDescent="0.2">
      <c r="A104" s="16" t="s">
        <v>228</v>
      </c>
      <c r="B104" s="47" t="s">
        <v>229</v>
      </c>
      <c r="C104" s="47"/>
      <c r="D104" s="21">
        <v>806</v>
      </c>
      <c r="E104" s="20">
        <v>808</v>
      </c>
      <c r="F104" s="20">
        <v>843</v>
      </c>
      <c r="G104" s="20">
        <v>855</v>
      </c>
      <c r="H104" s="20">
        <v>866</v>
      </c>
      <c r="I104" s="20">
        <v>878</v>
      </c>
      <c r="J104" s="20">
        <v>874</v>
      </c>
      <c r="K104" s="21"/>
      <c r="L104" s="21">
        <v>83</v>
      </c>
      <c r="M104" s="20">
        <v>101</v>
      </c>
      <c r="N104" s="20">
        <v>82</v>
      </c>
      <c r="O104" s="20">
        <v>82</v>
      </c>
      <c r="P104" s="20">
        <v>84</v>
      </c>
      <c r="Q104" s="20">
        <v>70</v>
      </c>
      <c r="R104" s="20">
        <v>65</v>
      </c>
    </row>
    <row r="105" spans="1:18" ht="14.45" customHeight="1" x14ac:dyDescent="0.2">
      <c r="A105" s="16" t="s">
        <v>224</v>
      </c>
      <c r="B105" s="47" t="s">
        <v>225</v>
      </c>
      <c r="C105" s="47"/>
      <c r="D105" s="128" t="s">
        <v>28</v>
      </c>
      <c r="E105" s="128" t="s">
        <v>28</v>
      </c>
      <c r="F105" s="128" t="s">
        <v>28</v>
      </c>
      <c r="G105" s="20">
        <v>122</v>
      </c>
      <c r="H105" s="20">
        <v>133</v>
      </c>
      <c r="I105" s="20">
        <v>123</v>
      </c>
      <c r="J105" s="20">
        <v>121</v>
      </c>
      <c r="K105" s="21"/>
      <c r="L105" s="127" t="s">
        <v>28</v>
      </c>
      <c r="M105" s="127" t="s">
        <v>28</v>
      </c>
      <c r="N105" s="127" t="s">
        <v>28</v>
      </c>
      <c r="O105" s="20">
        <v>16</v>
      </c>
      <c r="P105" s="20">
        <v>11</v>
      </c>
      <c r="Q105" s="20">
        <v>7</v>
      </c>
      <c r="R105" s="20">
        <v>13</v>
      </c>
    </row>
    <row r="106" spans="1:18" ht="14.45" customHeight="1" x14ac:dyDescent="0.2">
      <c r="A106" s="16" t="s">
        <v>226</v>
      </c>
      <c r="B106" s="47" t="s">
        <v>227</v>
      </c>
      <c r="C106" s="47"/>
      <c r="D106" s="128" t="s">
        <v>28</v>
      </c>
      <c r="E106" s="128" t="s">
        <v>28</v>
      </c>
      <c r="F106" s="128" t="s">
        <v>28</v>
      </c>
      <c r="G106" s="20">
        <v>209</v>
      </c>
      <c r="H106" s="20">
        <v>214</v>
      </c>
      <c r="I106" s="20">
        <v>216</v>
      </c>
      <c r="J106" s="20">
        <v>214</v>
      </c>
      <c r="K106" s="21"/>
      <c r="L106" s="127" t="s">
        <v>28</v>
      </c>
      <c r="M106" s="127" t="s">
        <v>28</v>
      </c>
      <c r="N106" s="127" t="s">
        <v>28</v>
      </c>
      <c r="O106" s="20">
        <v>15</v>
      </c>
      <c r="P106" s="20">
        <v>16</v>
      </c>
      <c r="Q106" s="20">
        <v>21</v>
      </c>
      <c r="R106" s="20">
        <v>12</v>
      </c>
    </row>
    <row r="107" spans="1:18" ht="14.45" customHeight="1" x14ac:dyDescent="0.2">
      <c r="A107" s="16" t="s">
        <v>230</v>
      </c>
      <c r="B107" s="47" t="s">
        <v>231</v>
      </c>
      <c r="C107" s="47"/>
      <c r="D107" s="21">
        <v>123</v>
      </c>
      <c r="E107" s="20">
        <v>117</v>
      </c>
      <c r="F107" s="20">
        <v>128</v>
      </c>
      <c r="G107" s="20">
        <v>130</v>
      </c>
      <c r="H107" s="20">
        <v>135</v>
      </c>
      <c r="I107" s="20">
        <v>119</v>
      </c>
      <c r="J107" s="20">
        <v>140</v>
      </c>
      <c r="K107" s="21"/>
      <c r="L107" s="21">
        <v>13</v>
      </c>
      <c r="M107" s="20">
        <v>21</v>
      </c>
      <c r="N107" s="20">
        <v>23</v>
      </c>
      <c r="O107" s="20">
        <v>17</v>
      </c>
      <c r="P107" s="20">
        <v>7</v>
      </c>
      <c r="Q107" s="20">
        <v>9</v>
      </c>
      <c r="R107" s="20">
        <v>5</v>
      </c>
    </row>
    <row r="108" spans="1:18" ht="14.45" customHeight="1" x14ac:dyDescent="0.2">
      <c r="A108" s="16" t="s">
        <v>232</v>
      </c>
      <c r="B108" s="47" t="s">
        <v>233</v>
      </c>
      <c r="C108" s="47"/>
      <c r="D108" s="21">
        <v>120</v>
      </c>
      <c r="E108" s="20">
        <v>116</v>
      </c>
      <c r="F108" s="20">
        <v>94</v>
      </c>
      <c r="G108" s="20">
        <v>107</v>
      </c>
      <c r="H108" s="20">
        <v>112</v>
      </c>
      <c r="I108" s="20">
        <v>123</v>
      </c>
      <c r="J108" s="20">
        <v>107</v>
      </c>
      <c r="K108" s="21"/>
      <c r="L108" s="21">
        <v>10</v>
      </c>
      <c r="M108" s="20">
        <v>6</v>
      </c>
      <c r="N108" s="20">
        <v>22</v>
      </c>
      <c r="O108" s="20">
        <v>11</v>
      </c>
      <c r="P108" s="20">
        <v>17</v>
      </c>
      <c r="Q108" s="20">
        <v>2</v>
      </c>
      <c r="R108" s="20">
        <v>7</v>
      </c>
    </row>
    <row r="109" spans="1:18" ht="14.45" customHeight="1" x14ac:dyDescent="0.2">
      <c r="A109" s="16" t="s">
        <v>234</v>
      </c>
      <c r="B109" s="47" t="s">
        <v>235</v>
      </c>
      <c r="C109" s="47"/>
      <c r="D109" s="21">
        <v>990</v>
      </c>
      <c r="E109" s="20">
        <v>992</v>
      </c>
      <c r="F109" s="20">
        <v>1025</v>
      </c>
      <c r="G109" s="127" t="s">
        <v>28</v>
      </c>
      <c r="H109" s="127" t="s">
        <v>28</v>
      </c>
      <c r="I109" s="127" t="s">
        <v>28</v>
      </c>
      <c r="J109" s="127" t="s">
        <v>28</v>
      </c>
      <c r="K109" s="16"/>
      <c r="L109" s="21">
        <v>176</v>
      </c>
      <c r="M109" s="20">
        <v>149</v>
      </c>
      <c r="N109" s="20">
        <v>125</v>
      </c>
      <c r="O109" s="127" t="s">
        <v>28</v>
      </c>
      <c r="P109" s="127" t="s">
        <v>28</v>
      </c>
      <c r="Q109" s="127" t="s">
        <v>28</v>
      </c>
      <c r="R109" s="127" t="s">
        <v>28</v>
      </c>
    </row>
    <row r="110" spans="1:18" ht="14.45" customHeight="1" x14ac:dyDescent="0.2">
      <c r="A110" s="16" t="s">
        <v>236</v>
      </c>
      <c r="B110" s="47" t="s">
        <v>237</v>
      </c>
      <c r="C110" s="47"/>
      <c r="D110" s="128" t="s">
        <v>28</v>
      </c>
      <c r="E110" s="128" t="s">
        <v>28</v>
      </c>
      <c r="F110" s="128" t="s">
        <v>28</v>
      </c>
      <c r="G110" s="20">
        <v>341</v>
      </c>
      <c r="H110" s="20">
        <v>348</v>
      </c>
      <c r="I110" s="20">
        <v>357</v>
      </c>
      <c r="J110" s="20">
        <v>368</v>
      </c>
      <c r="K110" s="21"/>
      <c r="L110" s="127" t="s">
        <v>28</v>
      </c>
      <c r="M110" s="127" t="s">
        <v>28</v>
      </c>
      <c r="N110" s="127" t="s">
        <v>28</v>
      </c>
      <c r="O110" s="20">
        <v>45</v>
      </c>
      <c r="P110" s="20">
        <v>32</v>
      </c>
      <c r="Q110" s="20">
        <v>29</v>
      </c>
      <c r="R110" s="20">
        <v>29</v>
      </c>
    </row>
    <row r="111" spans="1:18" ht="14.45" customHeight="1" x14ac:dyDescent="0.2">
      <c r="A111" s="16" t="s">
        <v>238</v>
      </c>
      <c r="B111" s="47" t="s">
        <v>239</v>
      </c>
      <c r="C111" s="47"/>
      <c r="D111" s="128" t="s">
        <v>28</v>
      </c>
      <c r="E111" s="128" t="s">
        <v>28</v>
      </c>
      <c r="F111" s="128" t="s">
        <v>28</v>
      </c>
      <c r="G111" s="20">
        <v>223</v>
      </c>
      <c r="H111" s="20">
        <v>215</v>
      </c>
      <c r="I111" s="20">
        <v>226</v>
      </c>
      <c r="J111" s="20">
        <v>227</v>
      </c>
      <c r="K111" s="21"/>
      <c r="L111" s="127" t="s">
        <v>28</v>
      </c>
      <c r="M111" s="127" t="s">
        <v>28</v>
      </c>
      <c r="N111" s="127" t="s">
        <v>28</v>
      </c>
      <c r="O111" s="20">
        <v>12</v>
      </c>
      <c r="P111" s="20">
        <v>34</v>
      </c>
      <c r="Q111" s="20">
        <v>20</v>
      </c>
      <c r="R111" s="20">
        <v>13</v>
      </c>
    </row>
    <row r="112" spans="1:18" ht="14.45" customHeight="1" x14ac:dyDescent="0.2">
      <c r="A112" s="16" t="s">
        <v>240</v>
      </c>
      <c r="B112" s="47" t="s">
        <v>241</v>
      </c>
      <c r="C112" s="47"/>
      <c r="D112" s="128" t="s">
        <v>28</v>
      </c>
      <c r="E112" s="128" t="s">
        <v>28</v>
      </c>
      <c r="F112" s="128" t="s">
        <v>28</v>
      </c>
      <c r="G112" s="20">
        <v>242</v>
      </c>
      <c r="H112" s="20">
        <v>231</v>
      </c>
      <c r="I112" s="20">
        <v>257</v>
      </c>
      <c r="J112" s="20">
        <v>255</v>
      </c>
      <c r="K112" s="21"/>
      <c r="L112" s="127" t="s">
        <v>28</v>
      </c>
      <c r="M112" s="127" t="s">
        <v>28</v>
      </c>
      <c r="N112" s="127" t="s">
        <v>28</v>
      </c>
      <c r="O112" s="20">
        <v>11</v>
      </c>
      <c r="P112" s="20">
        <v>16</v>
      </c>
      <c r="Q112" s="20">
        <v>15</v>
      </c>
      <c r="R112" s="20">
        <v>6</v>
      </c>
    </row>
    <row r="113" spans="1:18" ht="14.45" customHeight="1" x14ac:dyDescent="0.2">
      <c r="A113" s="16" t="s">
        <v>242</v>
      </c>
      <c r="B113" s="47" t="s">
        <v>243</v>
      </c>
      <c r="C113" s="47"/>
      <c r="D113" s="128" t="s">
        <v>28</v>
      </c>
      <c r="E113" s="128" t="s">
        <v>28</v>
      </c>
      <c r="F113" s="128" t="s">
        <v>28</v>
      </c>
      <c r="G113" s="20">
        <v>266</v>
      </c>
      <c r="H113" s="20">
        <v>250</v>
      </c>
      <c r="I113" s="20">
        <v>263</v>
      </c>
      <c r="J113" s="20">
        <v>268</v>
      </c>
      <c r="K113" s="21"/>
      <c r="L113" s="127" t="s">
        <v>28</v>
      </c>
      <c r="M113" s="127" t="s">
        <v>28</v>
      </c>
      <c r="N113" s="127" t="s">
        <v>28</v>
      </c>
      <c r="O113" s="20">
        <v>29</v>
      </c>
      <c r="P113" s="20">
        <v>51</v>
      </c>
      <c r="Q113" s="20">
        <v>37</v>
      </c>
      <c r="R113" s="20">
        <v>31</v>
      </c>
    </row>
    <row r="114" spans="1:18" ht="14.45" customHeight="1" x14ac:dyDescent="0.2">
      <c r="A114" s="16" t="s">
        <v>446</v>
      </c>
      <c r="B114" s="47"/>
      <c r="C114" s="47"/>
      <c r="D114" s="21"/>
      <c r="E114" s="20"/>
      <c r="F114" s="20"/>
      <c r="G114" s="20"/>
      <c r="H114" s="20"/>
      <c r="I114" s="20"/>
      <c r="J114" s="20"/>
      <c r="K114" s="21"/>
      <c r="L114" s="21"/>
      <c r="M114" s="20"/>
      <c r="N114" s="20"/>
      <c r="O114" s="20"/>
      <c r="P114" s="20"/>
      <c r="Q114" s="20"/>
      <c r="R114" s="20"/>
    </row>
    <row r="115" spans="1:18" s="118" customFormat="1" ht="14.45" customHeight="1" x14ac:dyDescent="0.2">
      <c r="A115" s="65" t="s">
        <v>38</v>
      </c>
      <c r="B115" s="62" t="s">
        <v>39</v>
      </c>
      <c r="C115" s="62"/>
      <c r="D115" s="125">
        <v>5678</v>
      </c>
      <c r="E115" s="18">
        <v>6037</v>
      </c>
      <c r="F115" s="18">
        <v>6271</v>
      </c>
      <c r="G115" s="18">
        <v>6509</v>
      </c>
      <c r="H115" s="18">
        <v>6591</v>
      </c>
      <c r="I115" s="18">
        <v>6578</v>
      </c>
      <c r="J115" s="18">
        <v>6768</v>
      </c>
      <c r="K115" s="125"/>
      <c r="L115" s="125">
        <v>743</v>
      </c>
      <c r="M115" s="18">
        <v>700</v>
      </c>
      <c r="N115" s="18">
        <v>598</v>
      </c>
      <c r="O115" s="18">
        <v>503</v>
      </c>
      <c r="P115" s="18">
        <v>496</v>
      </c>
      <c r="Q115" s="18">
        <v>482</v>
      </c>
      <c r="R115" s="18">
        <v>347</v>
      </c>
    </row>
    <row r="116" spans="1:18" ht="14.45" customHeight="1" x14ac:dyDescent="0.2">
      <c r="A116" s="16" t="s">
        <v>244</v>
      </c>
      <c r="B116" s="47" t="s">
        <v>40</v>
      </c>
      <c r="C116" s="47"/>
      <c r="D116" s="21">
        <v>865</v>
      </c>
      <c r="E116" s="20">
        <v>833</v>
      </c>
      <c r="F116" s="20">
        <v>873</v>
      </c>
      <c r="G116" s="127" t="s">
        <v>28</v>
      </c>
      <c r="H116" s="127" t="s">
        <v>28</v>
      </c>
      <c r="I116" s="127" t="s">
        <v>28</v>
      </c>
      <c r="J116" s="127" t="s">
        <v>28</v>
      </c>
      <c r="K116" s="127"/>
      <c r="L116" s="21">
        <v>84</v>
      </c>
      <c r="M116" s="20">
        <v>81</v>
      </c>
      <c r="N116" s="20">
        <v>74</v>
      </c>
      <c r="O116" s="129" t="s">
        <v>28</v>
      </c>
      <c r="P116" s="129" t="s">
        <v>28</v>
      </c>
      <c r="Q116" s="127" t="s">
        <v>28</v>
      </c>
      <c r="R116" s="127" t="s">
        <v>28</v>
      </c>
    </row>
    <row r="117" spans="1:18" ht="14.45" customHeight="1" x14ac:dyDescent="0.2">
      <c r="A117" s="16" t="s">
        <v>253</v>
      </c>
      <c r="B117" s="47" t="s">
        <v>41</v>
      </c>
      <c r="C117" s="47"/>
      <c r="D117" s="21">
        <v>1458</v>
      </c>
      <c r="E117" s="20">
        <v>1616</v>
      </c>
      <c r="F117" s="20">
        <v>1699</v>
      </c>
      <c r="G117" s="127" t="s">
        <v>28</v>
      </c>
      <c r="H117" s="127" t="s">
        <v>28</v>
      </c>
      <c r="I117" s="127" t="s">
        <v>28</v>
      </c>
      <c r="J117" s="127" t="s">
        <v>28</v>
      </c>
      <c r="K117" s="127"/>
      <c r="L117" s="21">
        <v>153</v>
      </c>
      <c r="M117" s="20">
        <v>181</v>
      </c>
      <c r="N117" s="20">
        <v>147</v>
      </c>
      <c r="O117" s="129" t="s">
        <v>28</v>
      </c>
      <c r="P117" s="129" t="s">
        <v>28</v>
      </c>
      <c r="Q117" s="127" t="s">
        <v>28</v>
      </c>
      <c r="R117" s="127" t="s">
        <v>28</v>
      </c>
    </row>
    <row r="118" spans="1:18" ht="14.45" customHeight="1" x14ac:dyDescent="0.2">
      <c r="A118" s="16" t="s">
        <v>264</v>
      </c>
      <c r="B118" s="47" t="s">
        <v>42</v>
      </c>
      <c r="C118" s="47"/>
      <c r="D118" s="21">
        <v>1117</v>
      </c>
      <c r="E118" s="20">
        <v>1230</v>
      </c>
      <c r="F118" s="20">
        <v>1294</v>
      </c>
      <c r="G118" s="127" t="s">
        <v>28</v>
      </c>
      <c r="H118" s="127" t="s">
        <v>28</v>
      </c>
      <c r="I118" s="127" t="s">
        <v>28</v>
      </c>
      <c r="J118" s="127" t="s">
        <v>28</v>
      </c>
      <c r="K118" s="127"/>
      <c r="L118" s="21">
        <v>207</v>
      </c>
      <c r="M118" s="20">
        <v>163</v>
      </c>
      <c r="N118" s="20">
        <v>156</v>
      </c>
      <c r="O118" s="129" t="s">
        <v>28</v>
      </c>
      <c r="P118" s="129" t="s">
        <v>28</v>
      </c>
      <c r="Q118" s="127" t="s">
        <v>28</v>
      </c>
      <c r="R118" s="127" t="s">
        <v>28</v>
      </c>
    </row>
    <row r="119" spans="1:18" ht="14.45" customHeight="1" x14ac:dyDescent="0.2">
      <c r="A119" s="16" t="s">
        <v>273</v>
      </c>
      <c r="B119" s="47" t="s">
        <v>43</v>
      </c>
      <c r="C119" s="47"/>
      <c r="D119" s="21">
        <v>911</v>
      </c>
      <c r="E119" s="20">
        <v>920</v>
      </c>
      <c r="F119" s="20">
        <v>930</v>
      </c>
      <c r="G119" s="127" t="s">
        <v>28</v>
      </c>
      <c r="H119" s="127" t="s">
        <v>28</v>
      </c>
      <c r="I119" s="127" t="s">
        <v>28</v>
      </c>
      <c r="J119" s="127" t="s">
        <v>28</v>
      </c>
      <c r="K119" s="127"/>
      <c r="L119" s="21">
        <v>102</v>
      </c>
      <c r="M119" s="20">
        <v>106</v>
      </c>
      <c r="N119" s="20">
        <v>88</v>
      </c>
      <c r="O119" s="129" t="s">
        <v>28</v>
      </c>
      <c r="P119" s="129" t="s">
        <v>28</v>
      </c>
      <c r="Q119" s="127" t="s">
        <v>28</v>
      </c>
      <c r="R119" s="127" t="s">
        <v>28</v>
      </c>
    </row>
    <row r="120" spans="1:18" ht="14.45" customHeight="1" x14ac:dyDescent="0.2">
      <c r="A120" s="16" t="s">
        <v>280</v>
      </c>
      <c r="B120" s="47" t="s">
        <v>44</v>
      </c>
      <c r="C120" s="47"/>
      <c r="D120" s="21">
        <v>1327</v>
      </c>
      <c r="E120" s="20">
        <v>1438</v>
      </c>
      <c r="F120" s="20">
        <v>1474</v>
      </c>
      <c r="G120" s="127" t="s">
        <v>28</v>
      </c>
      <c r="H120" s="127" t="s">
        <v>28</v>
      </c>
      <c r="I120" s="127" t="s">
        <v>28</v>
      </c>
      <c r="J120" s="127" t="s">
        <v>28</v>
      </c>
      <c r="K120" s="127"/>
      <c r="L120" s="21">
        <v>197</v>
      </c>
      <c r="M120" s="20">
        <v>169</v>
      </c>
      <c r="N120" s="20">
        <v>133</v>
      </c>
      <c r="O120" s="129" t="s">
        <v>28</v>
      </c>
      <c r="P120" s="129" t="s">
        <v>28</v>
      </c>
      <c r="Q120" s="127" t="s">
        <v>28</v>
      </c>
      <c r="R120" s="127" t="s">
        <v>28</v>
      </c>
    </row>
    <row r="121" spans="1:18" ht="14.45" customHeight="1" x14ac:dyDescent="0.2">
      <c r="A121" s="16" t="s">
        <v>245</v>
      </c>
      <c r="B121" s="47" t="s">
        <v>246</v>
      </c>
      <c r="C121" s="47"/>
      <c r="D121" s="128" t="s">
        <v>28</v>
      </c>
      <c r="E121" s="128" t="s">
        <v>28</v>
      </c>
      <c r="F121" s="128" t="s">
        <v>28</v>
      </c>
      <c r="G121" s="20">
        <v>206</v>
      </c>
      <c r="H121" s="20">
        <v>209</v>
      </c>
      <c r="I121" s="20">
        <v>229</v>
      </c>
      <c r="J121" s="20">
        <v>234</v>
      </c>
      <c r="K121" s="21"/>
      <c r="L121" s="127" t="s">
        <v>28</v>
      </c>
      <c r="M121" s="127" t="s">
        <v>28</v>
      </c>
      <c r="N121" s="127" t="s">
        <v>28</v>
      </c>
      <c r="O121" s="130">
        <v>18</v>
      </c>
      <c r="P121" s="130">
        <v>7</v>
      </c>
      <c r="Q121" s="20">
        <v>9</v>
      </c>
      <c r="R121" s="20">
        <v>4</v>
      </c>
    </row>
    <row r="122" spans="1:18" ht="14.45" customHeight="1" x14ac:dyDescent="0.2">
      <c r="A122" s="16" t="s">
        <v>247</v>
      </c>
      <c r="B122" s="47" t="s">
        <v>248</v>
      </c>
      <c r="C122" s="47"/>
      <c r="D122" s="128" t="s">
        <v>28</v>
      </c>
      <c r="E122" s="128" t="s">
        <v>28</v>
      </c>
      <c r="F122" s="128" t="s">
        <v>28</v>
      </c>
      <c r="G122" s="20">
        <v>174</v>
      </c>
      <c r="H122" s="20">
        <v>205</v>
      </c>
      <c r="I122" s="20">
        <v>186</v>
      </c>
      <c r="J122" s="20">
        <v>185</v>
      </c>
      <c r="K122" s="21"/>
      <c r="L122" s="127" t="s">
        <v>28</v>
      </c>
      <c r="M122" s="127" t="s">
        <v>28</v>
      </c>
      <c r="N122" s="127" t="s">
        <v>28</v>
      </c>
      <c r="O122" s="130">
        <v>16</v>
      </c>
      <c r="P122" s="130">
        <v>12</v>
      </c>
      <c r="Q122" s="20">
        <v>31</v>
      </c>
      <c r="R122" s="20">
        <v>19</v>
      </c>
    </row>
    <row r="123" spans="1:18" ht="14.45" customHeight="1" x14ac:dyDescent="0.2">
      <c r="A123" s="16" t="s">
        <v>249</v>
      </c>
      <c r="B123" s="47" t="s">
        <v>250</v>
      </c>
      <c r="C123" s="47"/>
      <c r="D123" s="128" t="s">
        <v>28</v>
      </c>
      <c r="E123" s="128" t="s">
        <v>28</v>
      </c>
      <c r="F123" s="128" t="s">
        <v>28</v>
      </c>
      <c r="G123" s="20">
        <v>257</v>
      </c>
      <c r="H123" s="20">
        <v>284</v>
      </c>
      <c r="I123" s="20">
        <v>273</v>
      </c>
      <c r="J123" s="20">
        <v>256</v>
      </c>
      <c r="K123" s="21"/>
      <c r="L123" s="127" t="s">
        <v>28</v>
      </c>
      <c r="M123" s="127" t="s">
        <v>28</v>
      </c>
      <c r="N123" s="127" t="s">
        <v>28</v>
      </c>
      <c r="O123" s="130">
        <v>12</v>
      </c>
      <c r="P123" s="130">
        <v>12</v>
      </c>
      <c r="Q123" s="20">
        <v>8</v>
      </c>
      <c r="R123" s="20">
        <v>16</v>
      </c>
    </row>
    <row r="124" spans="1:18" ht="14.45" customHeight="1" x14ac:dyDescent="0.2">
      <c r="A124" s="16" t="s">
        <v>251</v>
      </c>
      <c r="B124" s="47" t="s">
        <v>252</v>
      </c>
      <c r="C124" s="47"/>
      <c r="D124" s="128" t="s">
        <v>28</v>
      </c>
      <c r="E124" s="128" t="s">
        <v>28</v>
      </c>
      <c r="F124" s="128" t="s">
        <v>28</v>
      </c>
      <c r="G124" s="20">
        <v>246</v>
      </c>
      <c r="H124" s="20">
        <v>245</v>
      </c>
      <c r="I124" s="20">
        <v>247</v>
      </c>
      <c r="J124" s="20">
        <v>253</v>
      </c>
      <c r="K124" s="21"/>
      <c r="L124" s="127" t="s">
        <v>28</v>
      </c>
      <c r="M124" s="127" t="s">
        <v>28</v>
      </c>
      <c r="N124" s="127" t="s">
        <v>28</v>
      </c>
      <c r="O124" s="130">
        <v>9</v>
      </c>
      <c r="P124" s="130">
        <v>15</v>
      </c>
      <c r="Q124" s="20">
        <v>18</v>
      </c>
      <c r="R124" s="20">
        <v>11</v>
      </c>
    </row>
    <row r="125" spans="1:18" ht="14.45" customHeight="1" x14ac:dyDescent="0.2">
      <c r="A125" s="16" t="s">
        <v>254</v>
      </c>
      <c r="B125" s="47" t="s">
        <v>255</v>
      </c>
      <c r="C125" s="47"/>
      <c r="D125" s="128" t="s">
        <v>28</v>
      </c>
      <c r="E125" s="128" t="s">
        <v>28</v>
      </c>
      <c r="F125" s="128" t="s">
        <v>28</v>
      </c>
      <c r="G125" s="20">
        <v>460</v>
      </c>
      <c r="H125" s="20">
        <v>411</v>
      </c>
      <c r="I125" s="20">
        <v>456</v>
      </c>
      <c r="J125" s="20">
        <v>475</v>
      </c>
      <c r="K125" s="21"/>
      <c r="L125" s="127" t="s">
        <v>28</v>
      </c>
      <c r="M125" s="127" t="s">
        <v>28</v>
      </c>
      <c r="N125" s="127" t="s">
        <v>28</v>
      </c>
      <c r="O125" s="130">
        <v>34</v>
      </c>
      <c r="P125" s="130">
        <v>32</v>
      </c>
      <c r="Q125" s="20">
        <v>20</v>
      </c>
      <c r="R125" s="20">
        <v>33</v>
      </c>
    </row>
    <row r="126" spans="1:18" ht="14.45" customHeight="1" x14ac:dyDescent="0.2">
      <c r="A126" s="16" t="s">
        <v>256</v>
      </c>
      <c r="B126" s="47" t="s">
        <v>257</v>
      </c>
      <c r="C126" s="47"/>
      <c r="D126" s="128" t="s">
        <v>28</v>
      </c>
      <c r="E126" s="128" t="s">
        <v>28</v>
      </c>
      <c r="F126" s="128" t="s">
        <v>28</v>
      </c>
      <c r="G126" s="20">
        <v>229</v>
      </c>
      <c r="H126" s="20">
        <v>245</v>
      </c>
      <c r="I126" s="20">
        <v>220</v>
      </c>
      <c r="J126" s="20">
        <v>222</v>
      </c>
      <c r="K126" s="21"/>
      <c r="L126" s="127" t="s">
        <v>28</v>
      </c>
      <c r="M126" s="127" t="s">
        <v>28</v>
      </c>
      <c r="N126" s="127" t="s">
        <v>28</v>
      </c>
      <c r="O126" s="130">
        <v>29</v>
      </c>
      <c r="P126" s="130">
        <v>10</v>
      </c>
      <c r="Q126" s="20">
        <v>33</v>
      </c>
      <c r="R126" s="20">
        <v>21</v>
      </c>
    </row>
    <row r="127" spans="1:18" ht="14.45" customHeight="1" x14ac:dyDescent="0.2">
      <c r="A127" s="16" t="s">
        <v>258</v>
      </c>
      <c r="B127" s="47" t="s">
        <v>259</v>
      </c>
      <c r="C127" s="47"/>
      <c r="D127" s="128" t="s">
        <v>28</v>
      </c>
      <c r="E127" s="128" t="s">
        <v>28</v>
      </c>
      <c r="F127" s="128" t="s">
        <v>28</v>
      </c>
      <c r="G127" s="20">
        <v>401</v>
      </c>
      <c r="H127" s="20">
        <v>391</v>
      </c>
      <c r="I127" s="20">
        <v>378</v>
      </c>
      <c r="J127" s="20">
        <v>404</v>
      </c>
      <c r="K127" s="21"/>
      <c r="L127" s="127" t="s">
        <v>28</v>
      </c>
      <c r="M127" s="127" t="s">
        <v>28</v>
      </c>
      <c r="N127" s="127" t="s">
        <v>28</v>
      </c>
      <c r="O127" s="130">
        <v>21</v>
      </c>
      <c r="P127" s="130">
        <v>36</v>
      </c>
      <c r="Q127" s="20">
        <v>23</v>
      </c>
      <c r="R127" s="20">
        <v>11</v>
      </c>
    </row>
    <row r="128" spans="1:18" ht="14.45" customHeight="1" x14ac:dyDescent="0.2">
      <c r="A128" s="16" t="s">
        <v>260</v>
      </c>
      <c r="B128" s="47" t="s">
        <v>261</v>
      </c>
      <c r="C128" s="47"/>
      <c r="D128" s="128" t="s">
        <v>28</v>
      </c>
      <c r="E128" s="128" t="s">
        <v>28</v>
      </c>
      <c r="F128" s="128" t="s">
        <v>28</v>
      </c>
      <c r="G128" s="20">
        <v>462</v>
      </c>
      <c r="H128" s="20">
        <v>455</v>
      </c>
      <c r="I128" s="20">
        <v>488</v>
      </c>
      <c r="J128" s="20">
        <v>492</v>
      </c>
      <c r="K128" s="21"/>
      <c r="L128" s="127" t="s">
        <v>28</v>
      </c>
      <c r="M128" s="127" t="s">
        <v>28</v>
      </c>
      <c r="N128" s="127" t="s">
        <v>28</v>
      </c>
      <c r="O128" s="130">
        <v>27</v>
      </c>
      <c r="P128" s="130">
        <v>33</v>
      </c>
      <c r="Q128" s="20">
        <v>22</v>
      </c>
      <c r="R128" s="20">
        <v>16</v>
      </c>
    </row>
    <row r="129" spans="1:18" ht="14.45" customHeight="1" x14ac:dyDescent="0.2">
      <c r="A129" s="16" t="s">
        <v>262</v>
      </c>
      <c r="B129" s="47" t="s">
        <v>263</v>
      </c>
      <c r="C129" s="47"/>
      <c r="D129" s="128" t="s">
        <v>28</v>
      </c>
      <c r="E129" s="128" t="s">
        <v>28</v>
      </c>
      <c r="F129" s="128" t="s">
        <v>28</v>
      </c>
      <c r="G129" s="20">
        <v>260</v>
      </c>
      <c r="H129" s="20">
        <v>257</v>
      </c>
      <c r="I129" s="20">
        <v>246</v>
      </c>
      <c r="J129" s="20">
        <v>262</v>
      </c>
      <c r="K129" s="21"/>
      <c r="L129" s="127" t="s">
        <v>28</v>
      </c>
      <c r="M129" s="127" t="s">
        <v>28</v>
      </c>
      <c r="N129" s="127" t="s">
        <v>28</v>
      </c>
      <c r="O129" s="130">
        <v>14</v>
      </c>
      <c r="P129" s="130">
        <v>20</v>
      </c>
      <c r="Q129" s="20">
        <v>12</v>
      </c>
      <c r="R129" s="20">
        <v>14</v>
      </c>
    </row>
    <row r="130" spans="1:18" ht="14.45" customHeight="1" x14ac:dyDescent="0.2">
      <c r="A130" s="16" t="s">
        <v>265</v>
      </c>
      <c r="B130" s="47" t="s">
        <v>266</v>
      </c>
      <c r="C130" s="47"/>
      <c r="D130" s="128" t="s">
        <v>28</v>
      </c>
      <c r="E130" s="128" t="s">
        <v>28</v>
      </c>
      <c r="F130" s="128" t="s">
        <v>28</v>
      </c>
      <c r="G130" s="20">
        <v>391</v>
      </c>
      <c r="H130" s="20">
        <v>394</v>
      </c>
      <c r="I130" s="20">
        <v>413</v>
      </c>
      <c r="J130" s="20">
        <v>406</v>
      </c>
      <c r="K130" s="21"/>
      <c r="L130" s="127" t="s">
        <v>28</v>
      </c>
      <c r="M130" s="127" t="s">
        <v>28</v>
      </c>
      <c r="N130" s="127" t="s">
        <v>28</v>
      </c>
      <c r="O130" s="130">
        <v>27</v>
      </c>
      <c r="P130" s="130">
        <v>36</v>
      </c>
      <c r="Q130" s="20">
        <v>8</v>
      </c>
      <c r="R130" s="20">
        <v>8</v>
      </c>
    </row>
    <row r="131" spans="1:18" ht="14.45" customHeight="1" x14ac:dyDescent="0.2">
      <c r="A131" s="16" t="s">
        <v>267</v>
      </c>
      <c r="B131" s="47" t="s">
        <v>268</v>
      </c>
      <c r="C131" s="47"/>
      <c r="D131" s="128" t="s">
        <v>28</v>
      </c>
      <c r="E131" s="128" t="s">
        <v>28</v>
      </c>
      <c r="F131" s="128" t="s">
        <v>28</v>
      </c>
      <c r="G131" s="20">
        <v>328</v>
      </c>
      <c r="H131" s="20">
        <v>321</v>
      </c>
      <c r="I131" s="20">
        <v>337</v>
      </c>
      <c r="J131" s="20">
        <v>333</v>
      </c>
      <c r="K131" s="21"/>
      <c r="L131" s="127" t="s">
        <v>28</v>
      </c>
      <c r="M131" s="127" t="s">
        <v>28</v>
      </c>
      <c r="N131" s="127" t="s">
        <v>28</v>
      </c>
      <c r="O131" s="130">
        <v>28</v>
      </c>
      <c r="P131" s="130">
        <v>23</v>
      </c>
      <c r="Q131" s="20">
        <v>33</v>
      </c>
      <c r="R131" s="20">
        <v>29</v>
      </c>
    </row>
    <row r="132" spans="1:18" ht="14.45" customHeight="1" x14ac:dyDescent="0.2">
      <c r="A132" s="16" t="s">
        <v>269</v>
      </c>
      <c r="B132" s="47" t="s">
        <v>270</v>
      </c>
      <c r="C132" s="47"/>
      <c r="D132" s="128" t="s">
        <v>28</v>
      </c>
      <c r="E132" s="128" t="s">
        <v>28</v>
      </c>
      <c r="F132" s="128" t="s">
        <v>28</v>
      </c>
      <c r="G132" s="20">
        <v>425</v>
      </c>
      <c r="H132" s="20">
        <v>415</v>
      </c>
      <c r="I132" s="20">
        <v>410</v>
      </c>
      <c r="J132" s="20">
        <v>453</v>
      </c>
      <c r="K132" s="21"/>
      <c r="L132" s="127" t="s">
        <v>28</v>
      </c>
      <c r="M132" s="127" t="s">
        <v>28</v>
      </c>
      <c r="N132" s="127" t="s">
        <v>28</v>
      </c>
      <c r="O132" s="130">
        <v>29</v>
      </c>
      <c r="P132" s="130">
        <v>37</v>
      </c>
      <c r="Q132" s="20">
        <v>54</v>
      </c>
      <c r="R132" s="20">
        <v>13</v>
      </c>
    </row>
    <row r="133" spans="1:18" ht="14.45" customHeight="1" x14ac:dyDescent="0.2">
      <c r="A133" s="16" t="s">
        <v>271</v>
      </c>
      <c r="B133" s="47" t="s">
        <v>272</v>
      </c>
      <c r="C133" s="47"/>
      <c r="D133" s="128" t="s">
        <v>28</v>
      </c>
      <c r="E133" s="128" t="s">
        <v>28</v>
      </c>
      <c r="F133" s="128" t="s">
        <v>28</v>
      </c>
      <c r="G133" s="20">
        <v>226</v>
      </c>
      <c r="H133" s="20">
        <v>235</v>
      </c>
      <c r="I133" s="20">
        <v>229</v>
      </c>
      <c r="J133" s="20">
        <v>250</v>
      </c>
      <c r="K133" s="21"/>
      <c r="L133" s="127" t="s">
        <v>28</v>
      </c>
      <c r="M133" s="127" t="s">
        <v>28</v>
      </c>
      <c r="N133" s="127" t="s">
        <v>28</v>
      </c>
      <c r="O133" s="130">
        <v>30</v>
      </c>
      <c r="P133" s="130">
        <v>27</v>
      </c>
      <c r="Q133" s="20">
        <v>19</v>
      </c>
      <c r="R133" s="20">
        <v>22</v>
      </c>
    </row>
    <row r="134" spans="1:18" ht="14.45" customHeight="1" x14ac:dyDescent="0.2">
      <c r="A134" s="16" t="s">
        <v>274</v>
      </c>
      <c r="B134" s="47" t="s">
        <v>275</v>
      </c>
      <c r="C134" s="47"/>
      <c r="D134" s="128" t="s">
        <v>28</v>
      </c>
      <c r="E134" s="128" t="s">
        <v>28</v>
      </c>
      <c r="F134" s="128" t="s">
        <v>28</v>
      </c>
      <c r="G134" s="20">
        <v>240</v>
      </c>
      <c r="H134" s="20">
        <v>246</v>
      </c>
      <c r="I134" s="20">
        <v>245</v>
      </c>
      <c r="J134" s="20">
        <v>243</v>
      </c>
      <c r="K134" s="21"/>
      <c r="L134" s="127" t="s">
        <v>28</v>
      </c>
      <c r="M134" s="127" t="s">
        <v>28</v>
      </c>
      <c r="N134" s="127" t="s">
        <v>28</v>
      </c>
      <c r="O134" s="130">
        <v>19</v>
      </c>
      <c r="P134" s="130">
        <v>22</v>
      </c>
      <c r="Q134" s="20">
        <v>13</v>
      </c>
      <c r="R134" s="20">
        <v>11</v>
      </c>
    </row>
    <row r="135" spans="1:18" ht="14.45" customHeight="1" x14ac:dyDescent="0.2">
      <c r="A135" s="16" t="s">
        <v>276</v>
      </c>
      <c r="B135" s="47" t="s">
        <v>277</v>
      </c>
      <c r="C135" s="47"/>
      <c r="D135" s="128" t="s">
        <v>28</v>
      </c>
      <c r="E135" s="128" t="s">
        <v>28</v>
      </c>
      <c r="F135" s="128" t="s">
        <v>28</v>
      </c>
      <c r="G135" s="20">
        <v>289</v>
      </c>
      <c r="H135" s="20">
        <v>284</v>
      </c>
      <c r="I135" s="20">
        <v>274</v>
      </c>
      <c r="J135" s="20">
        <v>292</v>
      </c>
      <c r="K135" s="21"/>
      <c r="L135" s="127" t="s">
        <v>28</v>
      </c>
      <c r="M135" s="127" t="s">
        <v>28</v>
      </c>
      <c r="N135" s="127" t="s">
        <v>28</v>
      </c>
      <c r="O135" s="130">
        <v>20</v>
      </c>
      <c r="P135" s="130">
        <v>20</v>
      </c>
      <c r="Q135" s="20">
        <v>36</v>
      </c>
      <c r="R135" s="20">
        <v>3</v>
      </c>
    </row>
    <row r="136" spans="1:18" ht="14.45" customHeight="1" x14ac:dyDescent="0.2">
      <c r="A136" s="16" t="s">
        <v>278</v>
      </c>
      <c r="B136" s="47" t="s">
        <v>279</v>
      </c>
      <c r="C136" s="47"/>
      <c r="D136" s="128" t="s">
        <v>28</v>
      </c>
      <c r="E136" s="128" t="s">
        <v>28</v>
      </c>
      <c r="F136" s="128" t="s">
        <v>28</v>
      </c>
      <c r="G136" s="20">
        <v>438</v>
      </c>
      <c r="H136" s="20">
        <v>445</v>
      </c>
      <c r="I136" s="20">
        <v>422</v>
      </c>
      <c r="J136" s="20">
        <v>437</v>
      </c>
      <c r="K136" s="21"/>
      <c r="L136" s="127" t="s">
        <v>28</v>
      </c>
      <c r="M136" s="127" t="s">
        <v>28</v>
      </c>
      <c r="N136" s="127" t="s">
        <v>28</v>
      </c>
      <c r="O136" s="130">
        <v>27</v>
      </c>
      <c r="P136" s="130">
        <v>16</v>
      </c>
      <c r="Q136" s="20">
        <v>23</v>
      </c>
      <c r="R136" s="20">
        <v>19</v>
      </c>
    </row>
    <row r="137" spans="1:18" ht="14.45" customHeight="1" x14ac:dyDescent="0.2">
      <c r="A137" s="16" t="s">
        <v>281</v>
      </c>
      <c r="B137" s="47" t="s">
        <v>282</v>
      </c>
      <c r="C137" s="47"/>
      <c r="D137" s="128" t="s">
        <v>28</v>
      </c>
      <c r="E137" s="128" t="s">
        <v>28</v>
      </c>
      <c r="F137" s="128" t="s">
        <v>28</v>
      </c>
      <c r="G137" s="20">
        <v>270</v>
      </c>
      <c r="H137" s="20">
        <v>271</v>
      </c>
      <c r="I137" s="20">
        <v>302</v>
      </c>
      <c r="J137" s="20">
        <v>310</v>
      </c>
      <c r="K137" s="21"/>
      <c r="L137" s="127" t="s">
        <v>28</v>
      </c>
      <c r="M137" s="127" t="s">
        <v>28</v>
      </c>
      <c r="N137" s="127" t="s">
        <v>28</v>
      </c>
      <c r="O137" s="130">
        <v>35</v>
      </c>
      <c r="P137" s="130">
        <v>33</v>
      </c>
      <c r="Q137" s="20">
        <v>26</v>
      </c>
      <c r="R137" s="20">
        <v>14</v>
      </c>
    </row>
    <row r="138" spans="1:18" ht="14.45" customHeight="1" x14ac:dyDescent="0.2">
      <c r="A138" s="16" t="s">
        <v>283</v>
      </c>
      <c r="B138" s="47" t="s">
        <v>284</v>
      </c>
      <c r="C138" s="47"/>
      <c r="D138" s="128" t="s">
        <v>28</v>
      </c>
      <c r="E138" s="128" t="s">
        <v>28</v>
      </c>
      <c r="F138" s="128" t="s">
        <v>28</v>
      </c>
      <c r="G138" s="20">
        <v>214</v>
      </c>
      <c r="H138" s="20">
        <v>222</v>
      </c>
      <c r="I138" s="20">
        <v>230</v>
      </c>
      <c r="J138" s="20">
        <v>269</v>
      </c>
      <c r="K138" s="21"/>
      <c r="L138" s="127" t="s">
        <v>28</v>
      </c>
      <c r="M138" s="127" t="s">
        <v>28</v>
      </c>
      <c r="N138" s="127" t="s">
        <v>28</v>
      </c>
      <c r="O138" s="130">
        <v>36</v>
      </c>
      <c r="P138" s="130">
        <v>16</v>
      </c>
      <c r="Q138" s="20">
        <v>25</v>
      </c>
      <c r="R138" s="20">
        <v>7</v>
      </c>
    </row>
    <row r="139" spans="1:18" ht="14.45" customHeight="1" x14ac:dyDescent="0.2">
      <c r="A139" s="16" t="s">
        <v>285</v>
      </c>
      <c r="B139" s="47" t="s">
        <v>286</v>
      </c>
      <c r="C139" s="47"/>
      <c r="D139" s="128" t="s">
        <v>28</v>
      </c>
      <c r="E139" s="128" t="s">
        <v>28</v>
      </c>
      <c r="F139" s="128" t="s">
        <v>28</v>
      </c>
      <c r="G139" s="20">
        <v>246</v>
      </c>
      <c r="H139" s="20">
        <v>281</v>
      </c>
      <c r="I139" s="20">
        <v>238</v>
      </c>
      <c r="J139" s="20">
        <v>241</v>
      </c>
      <c r="K139" s="21"/>
      <c r="L139" s="127" t="s">
        <v>28</v>
      </c>
      <c r="M139" s="127" t="s">
        <v>28</v>
      </c>
      <c r="N139" s="127" t="s">
        <v>28</v>
      </c>
      <c r="O139" s="130">
        <v>15</v>
      </c>
      <c r="P139" s="130">
        <v>19</v>
      </c>
      <c r="Q139" s="20">
        <v>13</v>
      </c>
      <c r="R139" s="20">
        <v>12</v>
      </c>
    </row>
    <row r="140" spans="1:18" ht="14.45" customHeight="1" x14ac:dyDescent="0.2">
      <c r="A140" s="16" t="s">
        <v>287</v>
      </c>
      <c r="B140" s="47" t="s">
        <v>288</v>
      </c>
      <c r="C140" s="47"/>
      <c r="D140" s="128" t="s">
        <v>28</v>
      </c>
      <c r="E140" s="128" t="s">
        <v>28</v>
      </c>
      <c r="F140" s="128" t="s">
        <v>28</v>
      </c>
      <c r="G140" s="20">
        <v>406</v>
      </c>
      <c r="H140" s="20">
        <v>396</v>
      </c>
      <c r="I140" s="20">
        <v>412</v>
      </c>
      <c r="J140" s="20">
        <v>396</v>
      </c>
      <c r="K140" s="21"/>
      <c r="L140" s="127" t="s">
        <v>28</v>
      </c>
      <c r="M140" s="127" t="s">
        <v>28</v>
      </c>
      <c r="N140" s="127" t="s">
        <v>28</v>
      </c>
      <c r="O140" s="130">
        <v>37</v>
      </c>
      <c r="P140" s="130">
        <v>52</v>
      </c>
      <c r="Q140" s="20">
        <v>30</v>
      </c>
      <c r="R140" s="20">
        <v>34</v>
      </c>
    </row>
    <row r="141" spans="1:18" ht="14.45" customHeight="1" x14ac:dyDescent="0.2">
      <c r="A141" s="16" t="s">
        <v>289</v>
      </c>
      <c r="B141" s="47" t="s">
        <v>290</v>
      </c>
      <c r="C141" s="47"/>
      <c r="D141" s="128" t="s">
        <v>28</v>
      </c>
      <c r="E141" s="128" t="s">
        <v>28</v>
      </c>
      <c r="F141" s="128" t="s">
        <v>28</v>
      </c>
      <c r="G141" s="20">
        <v>341</v>
      </c>
      <c r="H141" s="20">
        <v>378</v>
      </c>
      <c r="I141" s="20">
        <v>342</v>
      </c>
      <c r="J141" s="20">
        <v>356</v>
      </c>
      <c r="K141" s="21"/>
      <c r="L141" s="127" t="s">
        <v>28</v>
      </c>
      <c r="M141" s="127" t="s">
        <v>28</v>
      </c>
      <c r="N141" s="127" t="s">
        <v>28</v>
      </c>
      <c r="O141" s="130">
        <v>20</v>
      </c>
      <c r="P141" s="130">
        <v>17</v>
      </c>
      <c r="Q141" s="20">
        <v>27</v>
      </c>
      <c r="R141" s="20">
        <v>27</v>
      </c>
    </row>
    <row r="142" spans="1:18" ht="14.45" customHeight="1" x14ac:dyDescent="0.2">
      <c r="A142" s="16" t="s">
        <v>446</v>
      </c>
      <c r="B142" s="47"/>
      <c r="C142" s="47"/>
      <c r="D142" s="21"/>
      <c r="E142" s="20"/>
      <c r="F142" s="20"/>
      <c r="G142" s="20"/>
      <c r="H142" s="20"/>
      <c r="I142" s="20"/>
      <c r="J142" s="20"/>
      <c r="K142" s="21"/>
      <c r="L142" s="21"/>
      <c r="M142" s="20"/>
      <c r="N142" s="20"/>
      <c r="O142" s="20"/>
      <c r="P142" s="20"/>
      <c r="Q142" s="20"/>
      <c r="R142" s="20"/>
    </row>
    <row r="143" spans="1:18" s="118" customFormat="1" ht="14.45" customHeight="1" x14ac:dyDescent="0.2">
      <c r="A143" s="65" t="s">
        <v>45</v>
      </c>
      <c r="B143" s="62" t="s">
        <v>46</v>
      </c>
      <c r="C143" s="62"/>
      <c r="D143" s="125">
        <v>6163</v>
      </c>
      <c r="E143" s="18">
        <v>6335</v>
      </c>
      <c r="F143" s="18">
        <v>6484</v>
      </c>
      <c r="G143" s="18">
        <v>6595</v>
      </c>
      <c r="H143" s="18">
        <v>6674</v>
      </c>
      <c r="I143" s="18">
        <v>6757</v>
      </c>
      <c r="J143" s="18">
        <v>6881</v>
      </c>
      <c r="K143" s="125"/>
      <c r="L143" s="125">
        <v>832</v>
      </c>
      <c r="M143" s="18">
        <v>733</v>
      </c>
      <c r="N143" s="18">
        <v>667</v>
      </c>
      <c r="O143" s="18">
        <v>598</v>
      </c>
      <c r="P143" s="18">
        <v>580</v>
      </c>
      <c r="Q143" s="18">
        <v>506</v>
      </c>
      <c r="R143" s="18">
        <v>419</v>
      </c>
    </row>
    <row r="144" spans="1:18" ht="14.45" customHeight="1" x14ac:dyDescent="0.2">
      <c r="A144" s="16" t="s">
        <v>291</v>
      </c>
      <c r="B144" s="47" t="s">
        <v>292</v>
      </c>
      <c r="C144" s="47"/>
      <c r="D144" s="21">
        <v>640</v>
      </c>
      <c r="E144" s="20">
        <v>618</v>
      </c>
      <c r="F144" s="20">
        <v>638</v>
      </c>
      <c r="G144" s="20">
        <v>668</v>
      </c>
      <c r="H144" s="20">
        <v>654</v>
      </c>
      <c r="I144" s="20">
        <v>701</v>
      </c>
      <c r="J144" s="20">
        <v>667</v>
      </c>
      <c r="K144" s="21"/>
      <c r="L144" s="21">
        <v>71</v>
      </c>
      <c r="M144" s="20">
        <v>60</v>
      </c>
      <c r="N144" s="20">
        <v>58</v>
      </c>
      <c r="O144" s="20">
        <v>55</v>
      </c>
      <c r="P144" s="20">
        <v>35</v>
      </c>
      <c r="Q144" s="20">
        <v>17</v>
      </c>
      <c r="R144" s="20">
        <v>35</v>
      </c>
    </row>
    <row r="145" spans="1:18" ht="14.45" customHeight="1" x14ac:dyDescent="0.2">
      <c r="A145" s="16" t="s">
        <v>293</v>
      </c>
      <c r="B145" s="47" t="s">
        <v>294</v>
      </c>
      <c r="C145" s="47"/>
      <c r="D145" s="21">
        <v>182</v>
      </c>
      <c r="E145" s="20">
        <v>182</v>
      </c>
      <c r="F145" s="20">
        <v>188</v>
      </c>
      <c r="G145" s="20">
        <v>193</v>
      </c>
      <c r="H145" s="20">
        <v>200</v>
      </c>
      <c r="I145" s="20">
        <v>216</v>
      </c>
      <c r="J145" s="20">
        <v>197</v>
      </c>
      <c r="K145" s="21"/>
      <c r="L145" s="21">
        <v>11</v>
      </c>
      <c r="M145" s="20">
        <v>20</v>
      </c>
      <c r="N145" s="20">
        <v>22</v>
      </c>
      <c r="O145" s="20">
        <v>25</v>
      </c>
      <c r="P145" s="20">
        <v>14</v>
      </c>
      <c r="Q145" s="20">
        <v>12</v>
      </c>
      <c r="R145" s="20">
        <v>12</v>
      </c>
    </row>
    <row r="146" spans="1:18" ht="14.45" customHeight="1" x14ac:dyDescent="0.2">
      <c r="A146" s="16" t="s">
        <v>295</v>
      </c>
      <c r="B146" s="47" t="s">
        <v>296</v>
      </c>
      <c r="C146" s="47"/>
      <c r="D146" s="21">
        <v>364</v>
      </c>
      <c r="E146" s="20">
        <v>394</v>
      </c>
      <c r="F146" s="20">
        <v>380</v>
      </c>
      <c r="G146" s="20">
        <v>393</v>
      </c>
      <c r="H146" s="20">
        <v>393</v>
      </c>
      <c r="I146" s="20">
        <v>386</v>
      </c>
      <c r="J146" s="20">
        <v>426</v>
      </c>
      <c r="K146" s="21"/>
      <c r="L146" s="21">
        <v>41</v>
      </c>
      <c r="M146" s="20">
        <v>34</v>
      </c>
      <c r="N146" s="20">
        <v>40</v>
      </c>
      <c r="O146" s="20">
        <v>23</v>
      </c>
      <c r="P146" s="20">
        <v>25</v>
      </c>
      <c r="Q146" s="20">
        <v>39</v>
      </c>
      <c r="R146" s="20">
        <v>30</v>
      </c>
    </row>
    <row r="147" spans="1:18" ht="14.45" customHeight="1" x14ac:dyDescent="0.2">
      <c r="A147" s="16" t="s">
        <v>297</v>
      </c>
      <c r="B147" s="47" t="s">
        <v>298</v>
      </c>
      <c r="C147" s="47"/>
      <c r="D147" s="21">
        <v>477</v>
      </c>
      <c r="E147" s="20">
        <v>482</v>
      </c>
      <c r="F147" s="20">
        <v>497</v>
      </c>
      <c r="G147" s="20">
        <v>483</v>
      </c>
      <c r="H147" s="20">
        <v>521</v>
      </c>
      <c r="I147" s="20">
        <v>500</v>
      </c>
      <c r="J147" s="20">
        <v>532</v>
      </c>
      <c r="K147" s="21"/>
      <c r="L147" s="21">
        <v>57</v>
      </c>
      <c r="M147" s="20">
        <v>35</v>
      </c>
      <c r="N147" s="20">
        <v>31</v>
      </c>
      <c r="O147" s="20">
        <v>42</v>
      </c>
      <c r="P147" s="20">
        <v>25</v>
      </c>
      <c r="Q147" s="20">
        <v>34</v>
      </c>
      <c r="R147" s="20">
        <v>19</v>
      </c>
    </row>
    <row r="148" spans="1:18" ht="14.45" customHeight="1" x14ac:dyDescent="0.2">
      <c r="A148" s="16" t="s">
        <v>299</v>
      </c>
      <c r="B148" s="47" t="s">
        <v>300</v>
      </c>
      <c r="C148" s="47"/>
      <c r="D148" s="21">
        <v>190</v>
      </c>
      <c r="E148" s="20">
        <v>208</v>
      </c>
      <c r="F148" s="20">
        <v>220</v>
      </c>
      <c r="G148" s="20">
        <v>221</v>
      </c>
      <c r="H148" s="20">
        <v>225</v>
      </c>
      <c r="I148" s="20">
        <v>212</v>
      </c>
      <c r="J148" s="20">
        <v>244</v>
      </c>
      <c r="K148" s="21"/>
      <c r="L148" s="21">
        <v>23</v>
      </c>
      <c r="M148" s="20">
        <v>22</v>
      </c>
      <c r="N148" s="20">
        <v>9</v>
      </c>
      <c r="O148" s="20">
        <v>18</v>
      </c>
      <c r="P148" s="20">
        <v>14</v>
      </c>
      <c r="Q148" s="20">
        <v>34</v>
      </c>
      <c r="R148" s="20">
        <v>6</v>
      </c>
    </row>
    <row r="149" spans="1:18" ht="14.45" customHeight="1" x14ac:dyDescent="0.2">
      <c r="A149" s="16" t="s">
        <v>301</v>
      </c>
      <c r="B149" s="47" t="s">
        <v>302</v>
      </c>
      <c r="C149" s="47"/>
      <c r="D149" s="21">
        <v>371</v>
      </c>
      <c r="E149" s="20">
        <v>384</v>
      </c>
      <c r="F149" s="20">
        <v>386</v>
      </c>
      <c r="G149" s="20">
        <v>388</v>
      </c>
      <c r="H149" s="20">
        <v>391</v>
      </c>
      <c r="I149" s="20">
        <v>412</v>
      </c>
      <c r="J149" s="20">
        <v>402</v>
      </c>
      <c r="K149" s="21"/>
      <c r="L149" s="21">
        <v>55</v>
      </c>
      <c r="M149" s="20">
        <v>52</v>
      </c>
      <c r="N149" s="20">
        <v>53</v>
      </c>
      <c r="O149" s="20">
        <v>56</v>
      </c>
      <c r="P149" s="20">
        <v>59</v>
      </c>
      <c r="Q149" s="20">
        <v>28</v>
      </c>
      <c r="R149" s="20">
        <v>36</v>
      </c>
    </row>
    <row r="150" spans="1:18" ht="14.45" customHeight="1" x14ac:dyDescent="0.2">
      <c r="A150" s="16" t="s">
        <v>303</v>
      </c>
      <c r="B150" s="47" t="s">
        <v>304</v>
      </c>
      <c r="C150" s="47"/>
      <c r="D150" s="21">
        <v>819</v>
      </c>
      <c r="E150" s="20">
        <v>837</v>
      </c>
      <c r="F150" s="20">
        <v>870</v>
      </c>
      <c r="G150" s="127" t="s">
        <v>28</v>
      </c>
      <c r="H150" s="127" t="s">
        <v>28</v>
      </c>
      <c r="I150" s="127" t="s">
        <v>28</v>
      </c>
      <c r="J150" s="127" t="s">
        <v>28</v>
      </c>
      <c r="K150" s="127"/>
      <c r="L150" s="21">
        <v>109</v>
      </c>
      <c r="M150" s="20">
        <v>67</v>
      </c>
      <c r="N150" s="20">
        <v>62</v>
      </c>
      <c r="O150" s="127" t="s">
        <v>28</v>
      </c>
      <c r="P150" s="127" t="s">
        <v>28</v>
      </c>
      <c r="Q150" s="127" t="s">
        <v>28</v>
      </c>
      <c r="R150" s="127" t="s">
        <v>28</v>
      </c>
    </row>
    <row r="151" spans="1:18" ht="14.45" customHeight="1" x14ac:dyDescent="0.2">
      <c r="A151" s="16" t="s">
        <v>309</v>
      </c>
      <c r="B151" s="47" t="s">
        <v>310</v>
      </c>
      <c r="C151" s="47"/>
      <c r="D151" s="21">
        <v>575</v>
      </c>
      <c r="E151" s="20">
        <v>585</v>
      </c>
      <c r="F151" s="20">
        <v>604</v>
      </c>
      <c r="G151" s="127" t="s">
        <v>28</v>
      </c>
      <c r="H151" s="127" t="s">
        <v>28</v>
      </c>
      <c r="I151" s="127" t="s">
        <v>28</v>
      </c>
      <c r="J151" s="127" t="s">
        <v>28</v>
      </c>
      <c r="K151" s="127"/>
      <c r="L151" s="21">
        <v>77</v>
      </c>
      <c r="M151" s="20">
        <v>72</v>
      </c>
      <c r="N151" s="20">
        <v>81</v>
      </c>
      <c r="O151" s="127" t="s">
        <v>28</v>
      </c>
      <c r="P151" s="127" t="s">
        <v>28</v>
      </c>
      <c r="Q151" s="127" t="s">
        <v>28</v>
      </c>
      <c r="R151" s="127" t="s">
        <v>28</v>
      </c>
    </row>
    <row r="152" spans="1:18" ht="14.45" customHeight="1" x14ac:dyDescent="0.2">
      <c r="A152" s="16" t="s">
        <v>305</v>
      </c>
      <c r="B152" s="47" t="s">
        <v>306</v>
      </c>
      <c r="C152" s="47"/>
      <c r="D152" s="128" t="s">
        <v>28</v>
      </c>
      <c r="E152" s="128" t="s">
        <v>28</v>
      </c>
      <c r="F152" s="128" t="s">
        <v>28</v>
      </c>
      <c r="G152" s="20">
        <v>574</v>
      </c>
      <c r="H152" s="20">
        <v>578</v>
      </c>
      <c r="I152" s="20">
        <v>586</v>
      </c>
      <c r="J152" s="20">
        <v>587</v>
      </c>
      <c r="K152" s="21"/>
      <c r="L152" s="127" t="s">
        <v>28</v>
      </c>
      <c r="M152" s="127" t="s">
        <v>28</v>
      </c>
      <c r="N152" s="127" t="s">
        <v>28</v>
      </c>
      <c r="O152" s="20">
        <v>28</v>
      </c>
      <c r="P152" s="20">
        <v>44</v>
      </c>
      <c r="Q152" s="20">
        <v>41</v>
      </c>
      <c r="R152" s="20">
        <v>28</v>
      </c>
    </row>
    <row r="153" spans="1:18" ht="14.45" customHeight="1" x14ac:dyDescent="0.2">
      <c r="A153" s="16" t="s">
        <v>307</v>
      </c>
      <c r="B153" s="47" t="s">
        <v>308</v>
      </c>
      <c r="C153" s="47"/>
      <c r="D153" s="128" t="s">
        <v>28</v>
      </c>
      <c r="E153" s="128" t="s">
        <v>28</v>
      </c>
      <c r="F153" s="128" t="s">
        <v>28</v>
      </c>
      <c r="G153" s="20">
        <v>303</v>
      </c>
      <c r="H153" s="20">
        <v>298</v>
      </c>
      <c r="I153" s="20">
        <v>304</v>
      </c>
      <c r="J153" s="20">
        <v>290</v>
      </c>
      <c r="K153" s="21"/>
      <c r="L153" s="127" t="s">
        <v>28</v>
      </c>
      <c r="M153" s="127" t="s">
        <v>28</v>
      </c>
      <c r="N153" s="127" t="s">
        <v>28</v>
      </c>
      <c r="O153" s="20">
        <v>22</v>
      </c>
      <c r="P153" s="20">
        <v>27</v>
      </c>
      <c r="Q153" s="20">
        <v>4</v>
      </c>
      <c r="R153" s="20">
        <v>22</v>
      </c>
    </row>
    <row r="154" spans="1:18" ht="14.45" customHeight="1" x14ac:dyDescent="0.2">
      <c r="A154" s="16" t="s">
        <v>311</v>
      </c>
      <c r="B154" s="47" t="s">
        <v>312</v>
      </c>
      <c r="C154" s="47"/>
      <c r="D154" s="128" t="s">
        <v>28</v>
      </c>
      <c r="E154" s="128" t="s">
        <v>28</v>
      </c>
      <c r="F154" s="128" t="s">
        <v>28</v>
      </c>
      <c r="G154" s="20">
        <v>337</v>
      </c>
      <c r="H154" s="20">
        <v>336</v>
      </c>
      <c r="I154" s="20">
        <v>351</v>
      </c>
      <c r="J154" s="20">
        <v>353</v>
      </c>
      <c r="K154" s="21"/>
      <c r="L154" s="127" t="s">
        <v>28</v>
      </c>
      <c r="M154" s="127" t="s">
        <v>28</v>
      </c>
      <c r="N154" s="127" t="s">
        <v>28</v>
      </c>
      <c r="O154" s="20">
        <v>37</v>
      </c>
      <c r="P154" s="20">
        <v>39</v>
      </c>
      <c r="Q154" s="20">
        <v>20</v>
      </c>
      <c r="R154" s="20">
        <v>22</v>
      </c>
    </row>
    <row r="155" spans="1:18" ht="14.45" customHeight="1" x14ac:dyDescent="0.2">
      <c r="A155" s="16" t="s">
        <v>313</v>
      </c>
      <c r="B155" s="47" t="s">
        <v>314</v>
      </c>
      <c r="C155" s="47"/>
      <c r="D155" s="128" t="s">
        <v>28</v>
      </c>
      <c r="E155" s="128" t="s">
        <v>28</v>
      </c>
      <c r="F155" s="128" t="s">
        <v>28</v>
      </c>
      <c r="G155" s="20">
        <v>281</v>
      </c>
      <c r="H155" s="20">
        <v>295</v>
      </c>
      <c r="I155" s="20">
        <v>294</v>
      </c>
      <c r="J155" s="20">
        <v>319</v>
      </c>
      <c r="K155" s="21"/>
      <c r="L155" s="127" t="s">
        <v>28</v>
      </c>
      <c r="M155" s="127" t="s">
        <v>28</v>
      </c>
      <c r="N155" s="127" t="s">
        <v>28</v>
      </c>
      <c r="O155" s="20">
        <v>18</v>
      </c>
      <c r="P155" s="20">
        <v>22</v>
      </c>
      <c r="Q155" s="20">
        <v>23</v>
      </c>
      <c r="R155" s="20">
        <v>11</v>
      </c>
    </row>
    <row r="156" spans="1:18" ht="14.45" customHeight="1" x14ac:dyDescent="0.2">
      <c r="A156" s="16" t="s">
        <v>315</v>
      </c>
      <c r="B156" s="47" t="s">
        <v>316</v>
      </c>
      <c r="C156" s="47"/>
      <c r="D156" s="21">
        <v>134</v>
      </c>
      <c r="E156" s="130">
        <v>147</v>
      </c>
      <c r="F156" s="130">
        <v>148</v>
      </c>
      <c r="G156" s="20">
        <v>148</v>
      </c>
      <c r="H156" s="20">
        <v>140</v>
      </c>
      <c r="I156" s="20">
        <v>173</v>
      </c>
      <c r="J156" s="20">
        <v>170</v>
      </c>
      <c r="K156" s="21"/>
      <c r="L156" s="21">
        <v>49</v>
      </c>
      <c r="M156" s="130">
        <v>23</v>
      </c>
      <c r="N156" s="130">
        <v>17</v>
      </c>
      <c r="O156" s="20">
        <v>26</v>
      </c>
      <c r="P156" s="20">
        <v>34</v>
      </c>
      <c r="Q156" s="20">
        <v>13</v>
      </c>
      <c r="R156" s="20">
        <v>6</v>
      </c>
    </row>
    <row r="157" spans="1:18" ht="14.45" customHeight="1" x14ac:dyDescent="0.2">
      <c r="A157" s="16" t="s">
        <v>317</v>
      </c>
      <c r="B157" s="47" t="s">
        <v>318</v>
      </c>
      <c r="C157" s="47"/>
      <c r="D157" s="21">
        <v>185</v>
      </c>
      <c r="E157" s="130">
        <v>174</v>
      </c>
      <c r="F157" s="130">
        <v>182</v>
      </c>
      <c r="G157" s="20">
        <v>189</v>
      </c>
      <c r="H157" s="20">
        <v>188</v>
      </c>
      <c r="I157" s="20">
        <v>189</v>
      </c>
      <c r="J157" s="20">
        <v>184</v>
      </c>
      <c r="K157" s="21"/>
      <c r="L157" s="21">
        <v>17</v>
      </c>
      <c r="M157" s="130">
        <v>19</v>
      </c>
      <c r="N157" s="130">
        <v>21</v>
      </c>
      <c r="O157" s="20">
        <v>17</v>
      </c>
      <c r="P157" s="20">
        <v>24</v>
      </c>
      <c r="Q157" s="20">
        <v>13</v>
      </c>
      <c r="R157" s="20">
        <v>23</v>
      </c>
    </row>
    <row r="158" spans="1:18" ht="14.45" customHeight="1" x14ac:dyDescent="0.2">
      <c r="A158" s="16" t="s">
        <v>319</v>
      </c>
      <c r="B158" s="47" t="s">
        <v>320</v>
      </c>
      <c r="C158" s="47"/>
      <c r="D158" s="21">
        <v>949</v>
      </c>
      <c r="E158" s="20">
        <v>964</v>
      </c>
      <c r="F158" s="20">
        <v>986</v>
      </c>
      <c r="G158" s="127" t="s">
        <v>28</v>
      </c>
      <c r="H158" s="127" t="s">
        <v>28</v>
      </c>
      <c r="I158" s="127" t="s">
        <v>28</v>
      </c>
      <c r="J158" s="127" t="s">
        <v>28</v>
      </c>
      <c r="K158" s="127"/>
      <c r="L158" s="21">
        <v>98</v>
      </c>
      <c r="M158" s="20">
        <v>149</v>
      </c>
      <c r="N158" s="20">
        <v>94</v>
      </c>
      <c r="O158" s="127" t="s">
        <v>28</v>
      </c>
      <c r="P158" s="127" t="s">
        <v>28</v>
      </c>
      <c r="Q158" s="127" t="s">
        <v>28</v>
      </c>
      <c r="R158" s="127" t="s">
        <v>28</v>
      </c>
    </row>
    <row r="159" spans="1:18" ht="14.45" customHeight="1" x14ac:dyDescent="0.2">
      <c r="A159" s="16" t="s">
        <v>327</v>
      </c>
      <c r="B159" s="47" t="s">
        <v>328</v>
      </c>
      <c r="C159" s="47"/>
      <c r="D159" s="21">
        <v>105</v>
      </c>
      <c r="E159" s="130">
        <v>92</v>
      </c>
      <c r="F159" s="130">
        <v>93</v>
      </c>
      <c r="G159" s="24">
        <v>91</v>
      </c>
      <c r="H159" s="24">
        <v>110</v>
      </c>
      <c r="I159" s="24">
        <v>97</v>
      </c>
      <c r="J159" s="226">
        <v>107</v>
      </c>
      <c r="K159" s="21"/>
      <c r="L159" s="21">
        <v>13</v>
      </c>
      <c r="M159" s="130">
        <v>22</v>
      </c>
      <c r="N159" s="130">
        <v>19</v>
      </c>
      <c r="O159" s="24">
        <v>26</v>
      </c>
      <c r="P159" s="24">
        <v>8</v>
      </c>
      <c r="Q159" s="24">
        <v>21</v>
      </c>
      <c r="R159" s="226">
        <v>7</v>
      </c>
    </row>
    <row r="160" spans="1:18" ht="14.45" customHeight="1" x14ac:dyDescent="0.2">
      <c r="A160" s="16" t="s">
        <v>321</v>
      </c>
      <c r="B160" s="47" t="s">
        <v>322</v>
      </c>
      <c r="C160" s="47"/>
      <c r="D160" s="128" t="s">
        <v>28</v>
      </c>
      <c r="E160" s="128" t="s">
        <v>28</v>
      </c>
      <c r="F160" s="128" t="s">
        <v>28</v>
      </c>
      <c r="G160" s="20">
        <v>333</v>
      </c>
      <c r="H160" s="20">
        <v>343</v>
      </c>
      <c r="I160" s="20">
        <v>349</v>
      </c>
      <c r="J160" s="226">
        <v>348</v>
      </c>
      <c r="K160" s="21"/>
      <c r="L160" s="127" t="s">
        <v>28</v>
      </c>
      <c r="M160" s="127" t="s">
        <v>28</v>
      </c>
      <c r="N160" s="127" t="s">
        <v>28</v>
      </c>
      <c r="O160" s="20">
        <v>35</v>
      </c>
      <c r="P160" s="20">
        <v>34</v>
      </c>
      <c r="Q160" s="20">
        <v>27</v>
      </c>
      <c r="R160" s="226">
        <v>30</v>
      </c>
    </row>
    <row r="161" spans="1:18" ht="14.45" customHeight="1" x14ac:dyDescent="0.2">
      <c r="A161" s="16" t="s">
        <v>323</v>
      </c>
      <c r="B161" s="47" t="s">
        <v>324</v>
      </c>
      <c r="C161" s="47"/>
      <c r="D161" s="128" t="s">
        <v>28</v>
      </c>
      <c r="E161" s="128" t="s">
        <v>28</v>
      </c>
      <c r="F161" s="128" t="s">
        <v>28</v>
      </c>
      <c r="G161" s="20">
        <v>410</v>
      </c>
      <c r="H161" s="20">
        <v>411</v>
      </c>
      <c r="I161" s="20">
        <v>366</v>
      </c>
      <c r="J161" s="226">
        <v>420</v>
      </c>
      <c r="K161" s="21"/>
      <c r="L161" s="127" t="s">
        <v>28</v>
      </c>
      <c r="M161" s="127" t="s">
        <v>28</v>
      </c>
      <c r="N161" s="127" t="s">
        <v>28</v>
      </c>
      <c r="O161" s="20">
        <v>36</v>
      </c>
      <c r="P161" s="20">
        <v>30</v>
      </c>
      <c r="Q161" s="20">
        <v>56</v>
      </c>
      <c r="R161" s="226">
        <v>19</v>
      </c>
    </row>
    <row r="162" spans="1:18" ht="14.45" customHeight="1" x14ac:dyDescent="0.2">
      <c r="A162" s="16" t="s">
        <v>325</v>
      </c>
      <c r="B162" s="47" t="s">
        <v>326</v>
      </c>
      <c r="C162" s="47"/>
      <c r="D162" s="128" t="s">
        <v>28</v>
      </c>
      <c r="E162" s="128" t="s">
        <v>28</v>
      </c>
      <c r="F162" s="128" t="s">
        <v>28</v>
      </c>
      <c r="G162" s="20">
        <v>274</v>
      </c>
      <c r="H162" s="20">
        <v>283</v>
      </c>
      <c r="I162" s="20">
        <v>278</v>
      </c>
      <c r="J162" s="226">
        <v>273</v>
      </c>
      <c r="K162" s="21"/>
      <c r="L162" s="127" t="s">
        <v>28</v>
      </c>
      <c r="M162" s="127" t="s">
        <v>28</v>
      </c>
      <c r="N162" s="127" t="s">
        <v>28</v>
      </c>
      <c r="O162" s="20">
        <v>13</v>
      </c>
      <c r="P162" s="20">
        <v>11</v>
      </c>
      <c r="Q162" s="20">
        <v>11</v>
      </c>
      <c r="R162" s="226">
        <v>14</v>
      </c>
    </row>
    <row r="163" spans="1:18" ht="14.45" customHeight="1" x14ac:dyDescent="0.2">
      <c r="A163" s="16" t="s">
        <v>329</v>
      </c>
      <c r="B163" s="47" t="s">
        <v>330</v>
      </c>
      <c r="C163" s="47"/>
      <c r="D163" s="21">
        <v>169</v>
      </c>
      <c r="E163" s="130">
        <v>190</v>
      </c>
      <c r="F163" s="130">
        <v>193</v>
      </c>
      <c r="G163" s="20">
        <v>214</v>
      </c>
      <c r="H163" s="20">
        <v>192</v>
      </c>
      <c r="I163" s="20">
        <v>204</v>
      </c>
      <c r="J163" s="226">
        <v>201</v>
      </c>
      <c r="K163" s="21"/>
      <c r="L163" s="21">
        <v>36</v>
      </c>
      <c r="M163" s="130">
        <v>19</v>
      </c>
      <c r="N163" s="130">
        <v>29</v>
      </c>
      <c r="O163" s="20">
        <v>17</v>
      </c>
      <c r="P163" s="20">
        <v>25</v>
      </c>
      <c r="Q163" s="20">
        <v>22</v>
      </c>
      <c r="R163" s="226">
        <v>9</v>
      </c>
    </row>
    <row r="164" spans="1:18" ht="14.45" customHeight="1" x14ac:dyDescent="0.2">
      <c r="A164" s="16" t="s">
        <v>331</v>
      </c>
      <c r="B164" s="47" t="s">
        <v>332</v>
      </c>
      <c r="C164" s="47"/>
      <c r="D164" s="21">
        <v>1002</v>
      </c>
      <c r="E164" s="20">
        <v>1077</v>
      </c>
      <c r="F164" s="20">
        <v>1099</v>
      </c>
      <c r="G164" s="127" t="s">
        <v>28</v>
      </c>
      <c r="H164" s="127" t="s">
        <v>28</v>
      </c>
      <c r="I164" s="127" t="s">
        <v>28</v>
      </c>
      <c r="J164" s="127" t="s">
        <v>28</v>
      </c>
      <c r="K164" s="16"/>
      <c r="L164" s="21">
        <v>177</v>
      </c>
      <c r="M164" s="20">
        <v>141</v>
      </c>
      <c r="N164" s="20">
        <v>130</v>
      </c>
      <c r="O164" s="127" t="s">
        <v>28</v>
      </c>
      <c r="P164" s="127" t="s">
        <v>28</v>
      </c>
      <c r="Q164" s="127" t="s">
        <v>28</v>
      </c>
      <c r="R164" s="127" t="s">
        <v>28</v>
      </c>
    </row>
    <row r="165" spans="1:18" ht="14.45" customHeight="1" x14ac:dyDescent="0.2">
      <c r="A165" s="16" t="s">
        <v>333</v>
      </c>
      <c r="B165" s="47" t="s">
        <v>334</v>
      </c>
      <c r="C165" s="47"/>
      <c r="D165" s="128" t="s">
        <v>28</v>
      </c>
      <c r="E165" s="128" t="s">
        <v>28</v>
      </c>
      <c r="F165" s="128" t="s">
        <v>28</v>
      </c>
      <c r="G165" s="20">
        <v>257</v>
      </c>
      <c r="H165" s="20">
        <v>252</v>
      </c>
      <c r="I165" s="20">
        <v>259</v>
      </c>
      <c r="J165" s="20">
        <v>275</v>
      </c>
      <c r="K165" s="21"/>
      <c r="L165" s="127" t="s">
        <v>28</v>
      </c>
      <c r="M165" s="127" t="s">
        <v>28</v>
      </c>
      <c r="N165" s="127" t="s">
        <v>28</v>
      </c>
      <c r="O165" s="20">
        <v>20</v>
      </c>
      <c r="P165" s="20">
        <v>19</v>
      </c>
      <c r="Q165" s="20">
        <v>19</v>
      </c>
      <c r="R165" s="20">
        <v>7</v>
      </c>
    </row>
    <row r="166" spans="1:18" ht="14.45" customHeight="1" x14ac:dyDescent="0.2">
      <c r="A166" s="16" t="s">
        <v>335</v>
      </c>
      <c r="B166" s="47" t="s">
        <v>336</v>
      </c>
      <c r="C166" s="47"/>
      <c r="D166" s="128" t="s">
        <v>28</v>
      </c>
      <c r="E166" s="128" t="s">
        <v>28</v>
      </c>
      <c r="F166" s="128" t="s">
        <v>28</v>
      </c>
      <c r="G166" s="20">
        <v>366</v>
      </c>
      <c r="H166" s="20">
        <v>384</v>
      </c>
      <c r="I166" s="20">
        <v>386</v>
      </c>
      <c r="J166" s="20">
        <v>382</v>
      </c>
      <c r="K166" s="21"/>
      <c r="L166" s="127" t="s">
        <v>28</v>
      </c>
      <c r="M166" s="127" t="s">
        <v>28</v>
      </c>
      <c r="N166" s="127" t="s">
        <v>28</v>
      </c>
      <c r="O166" s="20">
        <v>51</v>
      </c>
      <c r="P166" s="20">
        <v>36</v>
      </c>
      <c r="Q166" s="20">
        <v>43</v>
      </c>
      <c r="R166" s="20">
        <v>48</v>
      </c>
    </row>
    <row r="167" spans="1:18" ht="14.45" customHeight="1" x14ac:dyDescent="0.2">
      <c r="A167" s="16" t="s">
        <v>337</v>
      </c>
      <c r="B167" s="47" t="s">
        <v>338</v>
      </c>
      <c r="C167" s="47"/>
      <c r="D167" s="128" t="s">
        <v>28</v>
      </c>
      <c r="E167" s="128" t="s">
        <v>28</v>
      </c>
      <c r="F167" s="128" t="s">
        <v>28</v>
      </c>
      <c r="G167" s="20">
        <v>212</v>
      </c>
      <c r="H167" s="20">
        <v>211</v>
      </c>
      <c r="I167" s="20">
        <v>229</v>
      </c>
      <c r="J167" s="20">
        <v>215</v>
      </c>
      <c r="K167" s="21"/>
      <c r="L167" s="127" t="s">
        <v>28</v>
      </c>
      <c r="M167" s="127" t="s">
        <v>28</v>
      </c>
      <c r="N167" s="127" t="s">
        <v>28</v>
      </c>
      <c r="O167" s="20">
        <v>18</v>
      </c>
      <c r="P167" s="20">
        <v>34</v>
      </c>
      <c r="Q167" s="20">
        <v>16</v>
      </c>
      <c r="R167" s="20">
        <v>19</v>
      </c>
    </row>
    <row r="168" spans="1:18" ht="14.45" customHeight="1" x14ac:dyDescent="0.2">
      <c r="A168" s="16" t="s">
        <v>339</v>
      </c>
      <c r="B168" s="47" t="s">
        <v>340</v>
      </c>
      <c r="C168" s="47"/>
      <c r="D168" s="128" t="s">
        <v>28</v>
      </c>
      <c r="E168" s="128" t="s">
        <v>28</v>
      </c>
      <c r="F168" s="128" t="s">
        <v>28</v>
      </c>
      <c r="G168" s="20">
        <v>258</v>
      </c>
      <c r="H168" s="20">
        <v>269</v>
      </c>
      <c r="I168" s="20">
        <v>267</v>
      </c>
      <c r="J168" s="20">
        <v>288</v>
      </c>
      <c r="K168" s="21"/>
      <c r="L168" s="127" t="s">
        <v>28</v>
      </c>
      <c r="M168" s="127" t="s">
        <v>28</v>
      </c>
      <c r="N168" s="127" t="s">
        <v>28</v>
      </c>
      <c r="O168" s="20">
        <v>16</v>
      </c>
      <c r="P168" s="20">
        <v>23</v>
      </c>
      <c r="Q168" s="20">
        <v>13</v>
      </c>
      <c r="R168" s="20">
        <v>16</v>
      </c>
    </row>
    <row r="169" spans="1:18" ht="14.45" customHeight="1" x14ac:dyDescent="0.2">
      <c r="A169" s="16" t="s">
        <v>446</v>
      </c>
      <c r="B169" s="47"/>
      <c r="C169" s="47"/>
      <c r="D169" s="21"/>
      <c r="E169" s="20"/>
      <c r="F169" s="20"/>
      <c r="G169" s="20"/>
      <c r="H169" s="20"/>
      <c r="I169" s="20"/>
      <c r="J169" s="20"/>
      <c r="K169" s="21"/>
      <c r="L169" s="21"/>
      <c r="M169" s="20"/>
      <c r="N169" s="20"/>
      <c r="O169" s="20"/>
      <c r="P169" s="20"/>
      <c r="Q169" s="20"/>
      <c r="R169" s="20"/>
    </row>
    <row r="170" spans="1:18" s="118" customFormat="1" ht="14.45" customHeight="1" x14ac:dyDescent="0.2">
      <c r="A170" s="65" t="s">
        <v>47</v>
      </c>
      <c r="B170" s="62" t="s">
        <v>48</v>
      </c>
      <c r="C170" s="62"/>
      <c r="D170" s="125">
        <v>3788</v>
      </c>
      <c r="E170" s="18">
        <v>3830</v>
      </c>
      <c r="F170" s="18">
        <v>3996</v>
      </c>
      <c r="G170" s="18">
        <v>3988</v>
      </c>
      <c r="H170" s="18">
        <v>4036</v>
      </c>
      <c r="I170" s="18">
        <v>4166</v>
      </c>
      <c r="J170" s="18">
        <v>4238</v>
      </c>
      <c r="K170" s="125"/>
      <c r="L170" s="125">
        <v>580</v>
      </c>
      <c r="M170" s="18">
        <v>558</v>
      </c>
      <c r="N170" s="18">
        <v>451</v>
      </c>
      <c r="O170" s="18">
        <v>477</v>
      </c>
      <c r="P170" s="18">
        <v>457</v>
      </c>
      <c r="Q170" s="18">
        <v>342</v>
      </c>
      <c r="R170" s="18">
        <v>301</v>
      </c>
    </row>
    <row r="171" spans="1:18" ht="14.45" customHeight="1" x14ac:dyDescent="0.2">
      <c r="A171" s="16" t="s">
        <v>341</v>
      </c>
      <c r="B171" s="47" t="s">
        <v>421</v>
      </c>
      <c r="C171" s="47"/>
      <c r="D171" s="21">
        <v>341</v>
      </c>
      <c r="E171" s="20">
        <v>328</v>
      </c>
      <c r="F171" s="20">
        <v>338</v>
      </c>
      <c r="G171" s="20">
        <v>321</v>
      </c>
      <c r="H171" s="20">
        <v>344</v>
      </c>
      <c r="I171" s="20">
        <v>360</v>
      </c>
      <c r="J171" s="20">
        <v>347</v>
      </c>
      <c r="K171" s="21"/>
      <c r="L171" s="21">
        <v>39</v>
      </c>
      <c r="M171" s="20">
        <v>31</v>
      </c>
      <c r="N171" s="20">
        <v>18</v>
      </c>
      <c r="O171" s="20">
        <v>39</v>
      </c>
      <c r="P171" s="20">
        <v>26</v>
      </c>
      <c r="Q171" s="20">
        <v>17</v>
      </c>
      <c r="R171" s="20">
        <v>19</v>
      </c>
    </row>
    <row r="172" spans="1:18" s="133" customFormat="1" ht="14.45" customHeight="1" x14ac:dyDescent="0.2">
      <c r="A172" s="131" t="s">
        <v>342</v>
      </c>
      <c r="B172" s="15" t="s">
        <v>422</v>
      </c>
      <c r="C172" s="132"/>
      <c r="D172" s="21">
        <v>472</v>
      </c>
      <c r="E172" s="20">
        <v>450</v>
      </c>
      <c r="F172" s="20">
        <v>495</v>
      </c>
      <c r="G172" s="20">
        <v>485</v>
      </c>
      <c r="H172" s="20">
        <v>509</v>
      </c>
      <c r="I172" s="20">
        <v>515</v>
      </c>
      <c r="J172" s="20">
        <v>511</v>
      </c>
      <c r="K172" s="21"/>
      <c r="L172" s="21">
        <v>73</v>
      </c>
      <c r="M172" s="20">
        <v>67</v>
      </c>
      <c r="N172" s="20">
        <v>43</v>
      </c>
      <c r="O172" s="20">
        <v>70</v>
      </c>
      <c r="P172" s="20">
        <v>38</v>
      </c>
      <c r="Q172" s="20">
        <v>35</v>
      </c>
      <c r="R172" s="20">
        <v>25</v>
      </c>
    </row>
    <row r="173" spans="1:18" ht="14.45" customHeight="1" x14ac:dyDescent="0.2">
      <c r="A173" s="16" t="s">
        <v>343</v>
      </c>
      <c r="B173" s="47" t="s">
        <v>344</v>
      </c>
      <c r="C173" s="47"/>
      <c r="D173" s="21">
        <v>436</v>
      </c>
      <c r="E173" s="20">
        <v>448</v>
      </c>
      <c r="F173" s="20">
        <v>453</v>
      </c>
      <c r="G173" s="20">
        <v>442</v>
      </c>
      <c r="H173" s="20">
        <v>460</v>
      </c>
      <c r="I173" s="20">
        <v>469</v>
      </c>
      <c r="J173" s="20">
        <v>502</v>
      </c>
      <c r="K173" s="21"/>
      <c r="L173" s="21">
        <v>49</v>
      </c>
      <c r="M173" s="20">
        <v>47</v>
      </c>
      <c r="N173" s="20">
        <v>39</v>
      </c>
      <c r="O173" s="20">
        <v>49</v>
      </c>
      <c r="P173" s="20">
        <v>50</v>
      </c>
      <c r="Q173" s="20">
        <v>44</v>
      </c>
      <c r="R173" s="20">
        <v>32</v>
      </c>
    </row>
    <row r="174" spans="1:18" ht="14.45" customHeight="1" x14ac:dyDescent="0.2">
      <c r="A174" s="16" t="s">
        <v>345</v>
      </c>
      <c r="B174" s="47" t="s">
        <v>346</v>
      </c>
      <c r="C174" s="47"/>
      <c r="D174" s="21">
        <v>155</v>
      </c>
      <c r="E174" s="20">
        <v>153</v>
      </c>
      <c r="F174" s="20">
        <v>158</v>
      </c>
      <c r="G174" s="20">
        <v>160</v>
      </c>
      <c r="H174" s="20">
        <v>163</v>
      </c>
      <c r="I174" s="20">
        <v>174</v>
      </c>
      <c r="J174" s="20">
        <v>149</v>
      </c>
      <c r="K174" s="21"/>
      <c r="L174" s="21">
        <v>11</v>
      </c>
      <c r="M174" s="20">
        <v>12</v>
      </c>
      <c r="N174" s="20">
        <v>16</v>
      </c>
      <c r="O174" s="20">
        <v>7</v>
      </c>
      <c r="P174" s="20">
        <v>11</v>
      </c>
      <c r="Q174" s="20">
        <v>9</v>
      </c>
      <c r="R174" s="20">
        <v>14</v>
      </c>
    </row>
    <row r="175" spans="1:18" ht="14.45" customHeight="1" x14ac:dyDescent="0.2">
      <c r="A175" s="16" t="s">
        <v>347</v>
      </c>
      <c r="B175" s="47" t="s">
        <v>348</v>
      </c>
      <c r="C175" s="47"/>
      <c r="D175" s="21">
        <v>329</v>
      </c>
      <c r="E175" s="20">
        <v>336</v>
      </c>
      <c r="F175" s="20">
        <v>359</v>
      </c>
      <c r="G175" s="20">
        <v>361</v>
      </c>
      <c r="H175" s="20">
        <v>347</v>
      </c>
      <c r="I175" s="20">
        <v>373</v>
      </c>
      <c r="J175" s="20">
        <v>366</v>
      </c>
      <c r="K175" s="21"/>
      <c r="L175" s="21">
        <v>40</v>
      </c>
      <c r="M175" s="20">
        <v>47</v>
      </c>
      <c r="N175" s="20">
        <v>41</v>
      </c>
      <c r="O175" s="20">
        <v>37</v>
      </c>
      <c r="P175" s="20">
        <v>39</v>
      </c>
      <c r="Q175" s="20">
        <v>31</v>
      </c>
      <c r="R175" s="20">
        <v>19</v>
      </c>
    </row>
    <row r="176" spans="1:18" ht="14.45" customHeight="1" x14ac:dyDescent="0.2">
      <c r="A176" s="16" t="s">
        <v>349</v>
      </c>
      <c r="B176" s="47" t="s">
        <v>350</v>
      </c>
      <c r="C176" s="47"/>
      <c r="D176" s="21">
        <v>226</v>
      </c>
      <c r="E176" s="20">
        <v>251</v>
      </c>
      <c r="F176" s="20">
        <v>247</v>
      </c>
      <c r="G176" s="20">
        <v>264</v>
      </c>
      <c r="H176" s="20">
        <v>269</v>
      </c>
      <c r="I176" s="20">
        <v>261</v>
      </c>
      <c r="J176" s="20">
        <v>272</v>
      </c>
      <c r="K176" s="21"/>
      <c r="L176" s="21">
        <v>32</v>
      </c>
      <c r="M176" s="20">
        <v>35</v>
      </c>
      <c r="N176" s="20">
        <v>38</v>
      </c>
      <c r="O176" s="20">
        <v>18</v>
      </c>
      <c r="P176" s="20">
        <v>25</v>
      </c>
      <c r="Q176" s="20">
        <v>14</v>
      </c>
      <c r="R176" s="20">
        <v>14</v>
      </c>
    </row>
    <row r="177" spans="1:18" ht="14.45" customHeight="1" x14ac:dyDescent="0.2">
      <c r="A177" s="16" t="s">
        <v>351</v>
      </c>
      <c r="B177" s="47" t="s">
        <v>352</v>
      </c>
      <c r="C177" s="47"/>
      <c r="D177" s="21">
        <v>288</v>
      </c>
      <c r="E177" s="20">
        <v>308</v>
      </c>
      <c r="F177" s="20">
        <v>307</v>
      </c>
      <c r="G177" s="20">
        <v>320</v>
      </c>
      <c r="H177" s="20">
        <v>308</v>
      </c>
      <c r="I177" s="20">
        <v>300</v>
      </c>
      <c r="J177" s="20">
        <v>326</v>
      </c>
      <c r="K177" s="21"/>
      <c r="L177" s="21">
        <v>54</v>
      </c>
      <c r="M177" s="20">
        <v>42</v>
      </c>
      <c r="N177" s="20">
        <v>37</v>
      </c>
      <c r="O177" s="20">
        <v>26</v>
      </c>
      <c r="P177" s="20">
        <v>41</v>
      </c>
      <c r="Q177" s="20">
        <v>33</v>
      </c>
      <c r="R177" s="20">
        <v>23</v>
      </c>
    </row>
    <row r="178" spans="1:18" ht="14.45" customHeight="1" x14ac:dyDescent="0.2">
      <c r="A178" s="16" t="s">
        <v>353</v>
      </c>
      <c r="B178" s="47" t="s">
        <v>354</v>
      </c>
      <c r="C178" s="47"/>
      <c r="D178" s="21">
        <v>372</v>
      </c>
      <c r="E178" s="20">
        <v>385</v>
      </c>
      <c r="F178" s="20">
        <v>377</v>
      </c>
      <c r="G178" s="20">
        <v>413</v>
      </c>
      <c r="H178" s="20">
        <v>392</v>
      </c>
      <c r="I178" s="20">
        <v>417</v>
      </c>
      <c r="J178" s="20">
        <v>421</v>
      </c>
      <c r="K178" s="21"/>
      <c r="L178" s="21">
        <v>55</v>
      </c>
      <c r="M178" s="20">
        <v>56</v>
      </c>
      <c r="N178" s="20">
        <v>50</v>
      </c>
      <c r="O178" s="20">
        <v>45</v>
      </c>
      <c r="P178" s="20">
        <v>54</v>
      </c>
      <c r="Q178" s="20">
        <v>32</v>
      </c>
      <c r="R178" s="20">
        <v>21</v>
      </c>
    </row>
    <row r="179" spans="1:18" ht="14.45" customHeight="1" x14ac:dyDescent="0.2">
      <c r="A179" s="16" t="s">
        <v>355</v>
      </c>
      <c r="B179" s="47" t="s">
        <v>49</v>
      </c>
      <c r="C179" s="47"/>
      <c r="D179" s="21">
        <v>379</v>
      </c>
      <c r="E179" s="20">
        <v>363</v>
      </c>
      <c r="F179" s="20">
        <v>408</v>
      </c>
      <c r="G179" s="20">
        <v>379</v>
      </c>
      <c r="H179" s="20">
        <v>389</v>
      </c>
      <c r="I179" s="20">
        <v>429</v>
      </c>
      <c r="J179" s="20">
        <v>432</v>
      </c>
      <c r="K179" s="21"/>
      <c r="L179" s="21">
        <v>76</v>
      </c>
      <c r="M179" s="20">
        <v>91</v>
      </c>
      <c r="N179" s="20">
        <v>55</v>
      </c>
      <c r="O179" s="20">
        <v>81</v>
      </c>
      <c r="P179" s="20">
        <v>69</v>
      </c>
      <c r="Q179" s="20">
        <v>43</v>
      </c>
      <c r="R179" s="20">
        <v>48</v>
      </c>
    </row>
    <row r="180" spans="1:18" ht="14.45" customHeight="1" x14ac:dyDescent="0.2">
      <c r="A180" s="16" t="s">
        <v>356</v>
      </c>
      <c r="B180" s="47" t="s">
        <v>357</v>
      </c>
      <c r="C180" s="47"/>
      <c r="D180" s="21">
        <v>185</v>
      </c>
      <c r="E180" s="20">
        <v>184</v>
      </c>
      <c r="F180" s="20">
        <v>183</v>
      </c>
      <c r="G180" s="20">
        <v>197</v>
      </c>
      <c r="H180" s="20">
        <v>190</v>
      </c>
      <c r="I180" s="20">
        <v>206</v>
      </c>
      <c r="J180" s="20">
        <v>206</v>
      </c>
      <c r="K180" s="21"/>
      <c r="L180" s="21">
        <v>40</v>
      </c>
      <c r="M180" s="20">
        <v>29</v>
      </c>
      <c r="N180" s="20">
        <v>29</v>
      </c>
      <c r="O180" s="20">
        <v>17</v>
      </c>
      <c r="P180" s="20">
        <v>29</v>
      </c>
      <c r="Q180" s="20">
        <v>21</v>
      </c>
      <c r="R180" s="20">
        <v>10</v>
      </c>
    </row>
    <row r="181" spans="1:18" ht="14.45" customHeight="1" x14ac:dyDescent="0.2">
      <c r="A181" s="16" t="s">
        <v>358</v>
      </c>
      <c r="B181" s="47" t="s">
        <v>359</v>
      </c>
      <c r="C181" s="47"/>
      <c r="D181" s="21">
        <v>90</v>
      </c>
      <c r="E181" s="20">
        <v>85</v>
      </c>
      <c r="F181" s="20">
        <v>96</v>
      </c>
      <c r="G181" s="20">
        <v>85</v>
      </c>
      <c r="H181" s="20">
        <v>95</v>
      </c>
      <c r="I181" s="20">
        <v>101</v>
      </c>
      <c r="J181" s="20">
        <v>108</v>
      </c>
      <c r="K181" s="21"/>
      <c r="L181" s="21">
        <v>18</v>
      </c>
      <c r="M181" s="20">
        <v>16</v>
      </c>
      <c r="N181" s="20">
        <v>5</v>
      </c>
      <c r="O181" s="20">
        <v>21</v>
      </c>
      <c r="P181" s="20">
        <v>6</v>
      </c>
      <c r="Q181" s="20">
        <v>7</v>
      </c>
      <c r="R181" s="20">
        <v>4</v>
      </c>
    </row>
    <row r="182" spans="1:18" ht="14.45" customHeight="1" x14ac:dyDescent="0.2">
      <c r="A182" s="16" t="s">
        <v>360</v>
      </c>
      <c r="B182" s="47" t="s">
        <v>361</v>
      </c>
      <c r="C182" s="47"/>
      <c r="D182" s="21">
        <v>516</v>
      </c>
      <c r="E182" s="20">
        <v>538</v>
      </c>
      <c r="F182" s="20">
        <v>575</v>
      </c>
      <c r="G182" s="20">
        <v>560</v>
      </c>
      <c r="H182" s="20">
        <v>572</v>
      </c>
      <c r="I182" s="20">
        <v>561</v>
      </c>
      <c r="J182" s="20">
        <v>598</v>
      </c>
      <c r="K182" s="21"/>
      <c r="L182" s="21">
        <v>93</v>
      </c>
      <c r="M182" s="20">
        <v>85</v>
      </c>
      <c r="N182" s="20">
        <v>80</v>
      </c>
      <c r="O182" s="20">
        <v>66</v>
      </c>
      <c r="P182" s="20">
        <v>69</v>
      </c>
      <c r="Q182" s="20">
        <v>56</v>
      </c>
      <c r="R182" s="20">
        <v>71</v>
      </c>
    </row>
    <row r="183" spans="1:18" ht="14.45" customHeight="1" x14ac:dyDescent="0.2">
      <c r="A183" s="16" t="s">
        <v>446</v>
      </c>
      <c r="B183" s="134"/>
      <c r="C183" s="134"/>
      <c r="D183" s="135"/>
      <c r="E183" s="104"/>
      <c r="F183" s="104"/>
      <c r="G183" s="104"/>
      <c r="H183" s="104"/>
      <c r="I183" s="104"/>
      <c r="J183" s="104"/>
      <c r="K183" s="135"/>
      <c r="L183" s="135"/>
      <c r="M183" s="104"/>
      <c r="N183" s="104"/>
      <c r="O183" s="104"/>
      <c r="P183" s="104"/>
      <c r="Q183" s="104"/>
      <c r="R183" s="104"/>
    </row>
    <row r="184" spans="1:18" s="118" customFormat="1" ht="14.45" customHeight="1" x14ac:dyDescent="0.2">
      <c r="A184" s="65" t="s">
        <v>50</v>
      </c>
      <c r="B184" s="62" t="s">
        <v>51</v>
      </c>
      <c r="C184" s="62"/>
      <c r="D184" s="125">
        <v>2017</v>
      </c>
      <c r="E184" s="18">
        <v>2072</v>
      </c>
      <c r="F184" s="18">
        <v>2151</v>
      </c>
      <c r="G184" s="18">
        <v>2189</v>
      </c>
      <c r="H184" s="18">
        <v>2247</v>
      </c>
      <c r="I184" s="18">
        <v>2265</v>
      </c>
      <c r="J184" s="18">
        <v>2298</v>
      </c>
      <c r="K184" s="125"/>
      <c r="L184" s="125">
        <v>450</v>
      </c>
      <c r="M184" s="18">
        <v>437</v>
      </c>
      <c r="N184" s="18">
        <v>360</v>
      </c>
      <c r="O184" s="18">
        <v>327</v>
      </c>
      <c r="P184" s="18">
        <v>276</v>
      </c>
      <c r="Q184" s="18">
        <v>262</v>
      </c>
      <c r="R184" s="18">
        <v>249</v>
      </c>
    </row>
    <row r="185" spans="1:18" ht="14.45" customHeight="1" x14ac:dyDescent="0.2">
      <c r="A185" s="16" t="s">
        <v>362</v>
      </c>
      <c r="B185" s="47" t="s">
        <v>363</v>
      </c>
      <c r="C185" s="47"/>
      <c r="D185" s="21">
        <v>54</v>
      </c>
      <c r="E185" s="20">
        <v>36</v>
      </c>
      <c r="F185" s="20">
        <v>50</v>
      </c>
      <c r="G185" s="20">
        <v>51</v>
      </c>
      <c r="H185" s="20">
        <v>46</v>
      </c>
      <c r="I185" s="20">
        <v>47</v>
      </c>
      <c r="J185" s="20">
        <v>54</v>
      </c>
      <c r="K185" s="21"/>
      <c r="L185" s="21">
        <v>4</v>
      </c>
      <c r="M185" s="20">
        <v>26</v>
      </c>
      <c r="N185" s="20">
        <v>6</v>
      </c>
      <c r="O185" s="20">
        <v>1</v>
      </c>
      <c r="P185" s="20">
        <v>7</v>
      </c>
      <c r="Q185" s="20">
        <v>15</v>
      </c>
      <c r="R185" s="20">
        <v>5</v>
      </c>
    </row>
    <row r="186" spans="1:18" ht="14.45" customHeight="1" x14ac:dyDescent="0.2">
      <c r="A186" s="16" t="s">
        <v>364</v>
      </c>
      <c r="B186" s="47" t="s">
        <v>365</v>
      </c>
      <c r="C186" s="47"/>
      <c r="D186" s="21">
        <v>78</v>
      </c>
      <c r="E186" s="20">
        <v>83</v>
      </c>
      <c r="F186" s="20">
        <v>82</v>
      </c>
      <c r="G186" s="20">
        <v>81</v>
      </c>
      <c r="H186" s="20">
        <v>88</v>
      </c>
      <c r="I186" s="20">
        <v>96</v>
      </c>
      <c r="J186" s="20">
        <v>94</v>
      </c>
      <c r="K186" s="21"/>
      <c r="L186" s="21">
        <v>8</v>
      </c>
      <c r="M186" s="20">
        <v>14</v>
      </c>
      <c r="N186" s="20">
        <v>12</v>
      </c>
      <c r="O186" s="20">
        <v>21</v>
      </c>
      <c r="P186" s="20">
        <v>12</v>
      </c>
      <c r="Q186" s="20">
        <v>8</v>
      </c>
      <c r="R186" s="20">
        <v>8</v>
      </c>
    </row>
    <row r="187" spans="1:18" ht="14.45" customHeight="1" x14ac:dyDescent="0.2">
      <c r="A187" s="16" t="s">
        <v>366</v>
      </c>
      <c r="B187" s="47" t="s">
        <v>367</v>
      </c>
      <c r="C187" s="47"/>
      <c r="D187" s="21">
        <v>136</v>
      </c>
      <c r="E187" s="20">
        <v>137</v>
      </c>
      <c r="F187" s="20">
        <v>138</v>
      </c>
      <c r="G187" s="20">
        <v>135</v>
      </c>
      <c r="H187" s="20">
        <v>148</v>
      </c>
      <c r="I187" s="20">
        <v>160</v>
      </c>
      <c r="J187" s="20">
        <v>166</v>
      </c>
      <c r="K187" s="21"/>
      <c r="L187" s="21">
        <v>36</v>
      </c>
      <c r="M187" s="20">
        <v>32</v>
      </c>
      <c r="N187" s="20">
        <v>32</v>
      </c>
      <c r="O187" s="20">
        <v>40</v>
      </c>
      <c r="P187" s="20">
        <v>22</v>
      </c>
      <c r="Q187" s="20">
        <v>22</v>
      </c>
      <c r="R187" s="20">
        <v>19</v>
      </c>
    </row>
    <row r="188" spans="1:18" ht="14.45" customHeight="1" x14ac:dyDescent="0.2">
      <c r="A188" s="16" t="s">
        <v>368</v>
      </c>
      <c r="B188" s="47" t="s">
        <v>369</v>
      </c>
      <c r="C188" s="47"/>
      <c r="D188" s="21">
        <v>246</v>
      </c>
      <c r="E188" s="20">
        <v>244</v>
      </c>
      <c r="F188" s="20">
        <v>274</v>
      </c>
      <c r="G188" s="20">
        <v>262</v>
      </c>
      <c r="H188" s="20">
        <v>267</v>
      </c>
      <c r="I188" s="20">
        <v>282</v>
      </c>
      <c r="J188" s="20">
        <v>295</v>
      </c>
      <c r="K188" s="21"/>
      <c r="L188" s="21">
        <v>68</v>
      </c>
      <c r="M188" s="20">
        <v>72</v>
      </c>
      <c r="N188" s="20">
        <v>44</v>
      </c>
      <c r="O188" s="20">
        <v>40</v>
      </c>
      <c r="P188" s="20">
        <v>41</v>
      </c>
      <c r="Q188" s="20">
        <v>43</v>
      </c>
      <c r="R188" s="20">
        <v>36</v>
      </c>
    </row>
    <row r="189" spans="1:18" ht="14.45" customHeight="1" x14ac:dyDescent="0.2">
      <c r="A189" s="16" t="s">
        <v>370</v>
      </c>
      <c r="B189" s="47" t="s">
        <v>371</v>
      </c>
      <c r="C189" s="47"/>
      <c r="D189" s="21">
        <v>181</v>
      </c>
      <c r="E189" s="20">
        <v>193</v>
      </c>
      <c r="F189" s="20">
        <v>192</v>
      </c>
      <c r="G189" s="20">
        <v>189</v>
      </c>
      <c r="H189" s="20">
        <v>200</v>
      </c>
      <c r="I189" s="20">
        <v>228</v>
      </c>
      <c r="J189" s="20">
        <v>203</v>
      </c>
      <c r="K189" s="21"/>
      <c r="L189" s="21">
        <v>49</v>
      </c>
      <c r="M189" s="20">
        <v>49</v>
      </c>
      <c r="N189" s="20">
        <v>43</v>
      </c>
      <c r="O189" s="20">
        <v>42</v>
      </c>
      <c r="P189" s="20">
        <v>36</v>
      </c>
      <c r="Q189" s="20">
        <v>19</v>
      </c>
      <c r="R189" s="20">
        <v>37</v>
      </c>
    </row>
    <row r="190" spans="1:18" ht="14.45" customHeight="1" x14ac:dyDescent="0.2">
      <c r="A190" s="16" t="s">
        <v>372</v>
      </c>
      <c r="B190" s="47" t="s">
        <v>373</v>
      </c>
      <c r="C190" s="47"/>
      <c r="D190" s="21">
        <v>203</v>
      </c>
      <c r="E190" s="20">
        <v>226</v>
      </c>
      <c r="F190" s="20">
        <v>240</v>
      </c>
      <c r="G190" s="20">
        <v>240</v>
      </c>
      <c r="H190" s="20">
        <v>241</v>
      </c>
      <c r="I190" s="20">
        <v>222</v>
      </c>
      <c r="J190" s="20">
        <v>235</v>
      </c>
      <c r="K190" s="21"/>
      <c r="L190" s="21">
        <v>79</v>
      </c>
      <c r="M190" s="20">
        <v>36</v>
      </c>
      <c r="N190" s="20">
        <v>27</v>
      </c>
      <c r="O190" s="20">
        <v>37</v>
      </c>
      <c r="P190" s="20">
        <v>30</v>
      </c>
      <c r="Q190" s="20">
        <v>38</v>
      </c>
      <c r="R190" s="20">
        <v>38</v>
      </c>
    </row>
    <row r="191" spans="1:18" ht="14.45" customHeight="1" x14ac:dyDescent="0.2">
      <c r="A191" s="16" t="s">
        <v>374</v>
      </c>
      <c r="B191" s="47" t="s">
        <v>375</v>
      </c>
      <c r="C191" s="47"/>
      <c r="D191" s="21">
        <v>177</v>
      </c>
      <c r="E191" s="20">
        <v>195</v>
      </c>
      <c r="F191" s="20">
        <v>207</v>
      </c>
      <c r="G191" s="20">
        <v>201</v>
      </c>
      <c r="H191" s="20">
        <v>193</v>
      </c>
      <c r="I191" s="20">
        <v>203</v>
      </c>
      <c r="J191" s="20">
        <v>199</v>
      </c>
      <c r="K191" s="21"/>
      <c r="L191" s="21">
        <v>40</v>
      </c>
      <c r="M191" s="20">
        <v>35</v>
      </c>
      <c r="N191" s="20">
        <v>31</v>
      </c>
      <c r="O191" s="20">
        <v>26</v>
      </c>
      <c r="P191" s="20">
        <v>27</v>
      </c>
      <c r="Q191" s="20">
        <v>31</v>
      </c>
      <c r="R191" s="20">
        <v>20</v>
      </c>
    </row>
    <row r="192" spans="1:18" ht="14.45" customHeight="1" x14ac:dyDescent="0.2">
      <c r="A192" s="16" t="s">
        <v>376</v>
      </c>
      <c r="B192" s="47" t="s">
        <v>377</v>
      </c>
      <c r="C192" s="47"/>
      <c r="D192" s="21">
        <v>155</v>
      </c>
      <c r="E192" s="20">
        <v>159</v>
      </c>
      <c r="F192" s="20">
        <v>163</v>
      </c>
      <c r="G192" s="20">
        <v>187</v>
      </c>
      <c r="H192" s="20">
        <v>185</v>
      </c>
      <c r="I192" s="20">
        <v>180</v>
      </c>
      <c r="J192" s="20">
        <v>187</v>
      </c>
      <c r="K192" s="21"/>
      <c r="L192" s="21">
        <v>31</v>
      </c>
      <c r="M192" s="20">
        <v>39</v>
      </c>
      <c r="N192" s="20">
        <v>33</v>
      </c>
      <c r="O192" s="20">
        <v>9</v>
      </c>
      <c r="P192" s="20">
        <v>21</v>
      </c>
      <c r="Q192" s="20">
        <v>13</v>
      </c>
      <c r="R192" s="20">
        <v>11</v>
      </c>
    </row>
    <row r="193" spans="1:18" ht="14.45" customHeight="1" x14ac:dyDescent="0.2">
      <c r="A193" s="16" t="s">
        <v>378</v>
      </c>
      <c r="B193" s="47" t="s">
        <v>379</v>
      </c>
      <c r="C193" s="47"/>
      <c r="D193" s="21">
        <v>155</v>
      </c>
      <c r="E193" s="20">
        <v>165</v>
      </c>
      <c r="F193" s="20">
        <v>167</v>
      </c>
      <c r="G193" s="20">
        <v>160</v>
      </c>
      <c r="H193" s="20">
        <v>180</v>
      </c>
      <c r="I193" s="20">
        <v>164</v>
      </c>
      <c r="J193" s="20">
        <v>189</v>
      </c>
      <c r="K193" s="21"/>
      <c r="L193" s="21">
        <v>34</v>
      </c>
      <c r="M193" s="20">
        <v>26</v>
      </c>
      <c r="N193" s="20">
        <v>32</v>
      </c>
      <c r="O193" s="20">
        <v>24</v>
      </c>
      <c r="P193" s="20">
        <v>12</v>
      </c>
      <c r="Q193" s="20">
        <v>24</v>
      </c>
      <c r="R193" s="20">
        <v>8</v>
      </c>
    </row>
    <row r="194" spans="1:18" ht="14.45" customHeight="1" x14ac:dyDescent="0.2">
      <c r="A194" s="16" t="s">
        <v>380</v>
      </c>
      <c r="B194" s="47" t="s">
        <v>381</v>
      </c>
      <c r="C194" s="47"/>
      <c r="D194" s="21">
        <v>351</v>
      </c>
      <c r="E194" s="20">
        <v>335</v>
      </c>
      <c r="F194" s="20">
        <v>340</v>
      </c>
      <c r="G194" s="20">
        <v>371</v>
      </c>
      <c r="H194" s="20">
        <v>380</v>
      </c>
      <c r="I194" s="20">
        <v>367</v>
      </c>
      <c r="J194" s="20">
        <v>377</v>
      </c>
      <c r="K194" s="21"/>
      <c r="L194" s="21">
        <v>45</v>
      </c>
      <c r="M194" s="20">
        <v>51</v>
      </c>
      <c r="N194" s="20">
        <v>52</v>
      </c>
      <c r="O194" s="20">
        <v>43</v>
      </c>
      <c r="P194" s="20">
        <v>27</v>
      </c>
      <c r="Q194" s="20">
        <v>20</v>
      </c>
      <c r="R194" s="20">
        <v>22</v>
      </c>
    </row>
    <row r="195" spans="1:18" ht="14.45" customHeight="1" x14ac:dyDescent="0.2">
      <c r="A195" s="16" t="s">
        <v>382</v>
      </c>
      <c r="B195" s="47" t="s">
        <v>383</v>
      </c>
      <c r="C195" s="47"/>
      <c r="D195" s="21">
        <v>198</v>
      </c>
      <c r="E195" s="20">
        <v>203</v>
      </c>
      <c r="F195" s="20">
        <v>201</v>
      </c>
      <c r="G195" s="20">
        <v>220</v>
      </c>
      <c r="H195" s="20">
        <v>219</v>
      </c>
      <c r="I195" s="20">
        <v>225</v>
      </c>
      <c r="J195" s="20">
        <v>212</v>
      </c>
      <c r="K195" s="21"/>
      <c r="L195" s="21">
        <v>28</v>
      </c>
      <c r="M195" s="20">
        <v>39</v>
      </c>
      <c r="N195" s="20">
        <v>37</v>
      </c>
      <c r="O195" s="20">
        <v>26</v>
      </c>
      <c r="P195" s="20">
        <v>25</v>
      </c>
      <c r="Q195" s="20">
        <v>14</v>
      </c>
      <c r="R195" s="20">
        <v>23</v>
      </c>
    </row>
    <row r="196" spans="1:18" ht="14.45" customHeight="1" x14ac:dyDescent="0.2">
      <c r="A196" s="16" t="s">
        <v>384</v>
      </c>
      <c r="B196" s="47" t="s">
        <v>385</v>
      </c>
      <c r="C196" s="47"/>
      <c r="D196" s="21">
        <v>84</v>
      </c>
      <c r="E196" s="20">
        <v>95</v>
      </c>
      <c r="F196" s="20">
        <v>96</v>
      </c>
      <c r="G196" s="20">
        <v>92</v>
      </c>
      <c r="H196" s="20">
        <v>100</v>
      </c>
      <c r="I196" s="20">
        <v>91</v>
      </c>
      <c r="J196" s="20">
        <v>85</v>
      </c>
      <c r="K196" s="21"/>
      <c r="L196" s="21">
        <v>27</v>
      </c>
      <c r="M196" s="20">
        <v>18</v>
      </c>
      <c r="N196" s="20">
        <v>11</v>
      </c>
      <c r="O196" s="20">
        <v>18</v>
      </c>
      <c r="P196" s="20">
        <v>16</v>
      </c>
      <c r="Q196" s="20">
        <v>15</v>
      </c>
      <c r="R196" s="20">
        <v>22</v>
      </c>
    </row>
    <row r="197" spans="1:18" ht="14.45" customHeight="1" x14ac:dyDescent="0.2">
      <c r="A197" s="16" t="s">
        <v>446</v>
      </c>
      <c r="B197" s="47"/>
      <c r="C197" s="47"/>
      <c r="D197" s="21"/>
      <c r="E197" s="20"/>
      <c r="F197" s="20"/>
      <c r="G197" s="20"/>
      <c r="H197" s="20"/>
      <c r="I197" s="20"/>
      <c r="J197" s="20"/>
      <c r="K197" s="21"/>
      <c r="L197" s="21"/>
      <c r="M197" s="20"/>
      <c r="N197" s="20"/>
      <c r="O197" s="20"/>
      <c r="P197" s="20"/>
      <c r="Q197" s="20"/>
      <c r="R197" s="20"/>
    </row>
    <row r="198" spans="1:18" s="118" customFormat="1" ht="14.45" customHeight="1" x14ac:dyDescent="0.2">
      <c r="A198" s="65" t="s">
        <v>52</v>
      </c>
      <c r="B198" s="62" t="s">
        <v>53</v>
      </c>
      <c r="C198" s="62"/>
      <c r="D198" s="125">
        <v>3680</v>
      </c>
      <c r="E198" s="18">
        <v>3734</v>
      </c>
      <c r="F198" s="18">
        <v>3822</v>
      </c>
      <c r="G198" s="18">
        <v>3849</v>
      </c>
      <c r="H198" s="18">
        <v>3943</v>
      </c>
      <c r="I198" s="18">
        <v>3979</v>
      </c>
      <c r="J198" s="18">
        <v>4068</v>
      </c>
      <c r="K198" s="125"/>
      <c r="L198" s="125">
        <v>640</v>
      </c>
      <c r="M198" s="18">
        <v>638</v>
      </c>
      <c r="N198" s="18">
        <v>568</v>
      </c>
      <c r="O198" s="18">
        <v>549</v>
      </c>
      <c r="P198" s="18">
        <v>471</v>
      </c>
      <c r="Q198" s="18">
        <v>459</v>
      </c>
      <c r="R198" s="18">
        <v>388</v>
      </c>
    </row>
    <row r="199" spans="1:18" s="118" customFormat="1" ht="14.45" customHeight="1" x14ac:dyDescent="0.2">
      <c r="A199" s="16" t="s">
        <v>386</v>
      </c>
      <c r="B199" s="47" t="s">
        <v>387</v>
      </c>
      <c r="C199" s="62"/>
      <c r="D199" s="21">
        <v>394</v>
      </c>
      <c r="E199" s="20">
        <v>420</v>
      </c>
      <c r="F199" s="20">
        <v>414</v>
      </c>
      <c r="G199" s="127" t="s">
        <v>28</v>
      </c>
      <c r="H199" s="127" t="s">
        <v>28</v>
      </c>
      <c r="I199" s="127" t="s">
        <v>28</v>
      </c>
      <c r="J199" s="127" t="s">
        <v>28</v>
      </c>
      <c r="K199" s="127"/>
      <c r="L199" s="135">
        <v>48</v>
      </c>
      <c r="M199" s="20">
        <v>45</v>
      </c>
      <c r="N199" s="20">
        <v>45</v>
      </c>
      <c r="O199" s="127" t="s">
        <v>28</v>
      </c>
      <c r="P199" s="127" t="s">
        <v>28</v>
      </c>
      <c r="Q199" s="127" t="s">
        <v>28</v>
      </c>
      <c r="R199" s="127" t="s">
        <v>28</v>
      </c>
    </row>
    <row r="200" spans="1:18" s="118" customFormat="1" ht="14.45" customHeight="1" x14ac:dyDescent="0.2">
      <c r="A200" s="16" t="s">
        <v>54</v>
      </c>
      <c r="B200" s="47" t="s">
        <v>55</v>
      </c>
      <c r="C200" s="62"/>
      <c r="D200" s="21">
        <v>260</v>
      </c>
      <c r="E200" s="20">
        <v>273</v>
      </c>
      <c r="F200" s="20">
        <v>281</v>
      </c>
      <c r="G200" s="127" t="s">
        <v>28</v>
      </c>
      <c r="H200" s="127" t="s">
        <v>28</v>
      </c>
      <c r="I200" s="127" t="s">
        <v>28</v>
      </c>
      <c r="J200" s="127" t="s">
        <v>28</v>
      </c>
      <c r="K200" s="127"/>
      <c r="L200" s="21">
        <v>43</v>
      </c>
      <c r="M200" s="20">
        <v>60</v>
      </c>
      <c r="N200" s="20">
        <v>43</v>
      </c>
      <c r="O200" s="127" t="s">
        <v>28</v>
      </c>
      <c r="P200" s="127" t="s">
        <v>28</v>
      </c>
      <c r="Q200" s="127" t="s">
        <v>28</v>
      </c>
      <c r="R200" s="127" t="s">
        <v>28</v>
      </c>
    </row>
    <row r="201" spans="1:18" ht="14.45" customHeight="1" x14ac:dyDescent="0.2">
      <c r="A201" s="16" t="s">
        <v>388</v>
      </c>
      <c r="B201" s="47" t="s">
        <v>387</v>
      </c>
      <c r="C201" s="47"/>
      <c r="D201" s="128" t="s">
        <v>28</v>
      </c>
      <c r="E201" s="128" t="s">
        <v>28</v>
      </c>
      <c r="F201" s="128" t="s">
        <v>28</v>
      </c>
      <c r="G201" s="20">
        <v>376</v>
      </c>
      <c r="H201" s="20">
        <v>371</v>
      </c>
      <c r="I201" s="20">
        <v>375</v>
      </c>
      <c r="J201" s="20">
        <v>364</v>
      </c>
      <c r="K201" s="21"/>
      <c r="L201" s="127" t="s">
        <v>28</v>
      </c>
      <c r="M201" s="127" t="s">
        <v>28</v>
      </c>
      <c r="N201" s="127" t="s">
        <v>28</v>
      </c>
      <c r="O201" s="20">
        <v>35</v>
      </c>
      <c r="P201" s="20">
        <v>40</v>
      </c>
      <c r="Q201" s="20">
        <v>25</v>
      </c>
      <c r="R201" s="20">
        <v>26</v>
      </c>
    </row>
    <row r="202" spans="1:18" ht="14.45" customHeight="1" x14ac:dyDescent="0.2">
      <c r="A202" s="16" t="s">
        <v>56</v>
      </c>
      <c r="B202" s="47" t="s">
        <v>55</v>
      </c>
      <c r="C202" s="47"/>
      <c r="D202" s="128" t="s">
        <v>28</v>
      </c>
      <c r="E202" s="128" t="s">
        <v>28</v>
      </c>
      <c r="F202" s="128" t="s">
        <v>28</v>
      </c>
      <c r="G202" s="20">
        <v>343</v>
      </c>
      <c r="H202" s="20">
        <v>344</v>
      </c>
      <c r="I202" s="20">
        <v>327</v>
      </c>
      <c r="J202" s="20">
        <v>353</v>
      </c>
      <c r="K202" s="21"/>
      <c r="L202" s="127" t="s">
        <v>28</v>
      </c>
      <c r="M202" s="127" t="s">
        <v>28</v>
      </c>
      <c r="N202" s="127" t="s">
        <v>28</v>
      </c>
      <c r="O202" s="20">
        <v>49</v>
      </c>
      <c r="P202" s="20">
        <v>49</v>
      </c>
      <c r="Q202" s="20">
        <v>53</v>
      </c>
      <c r="R202" s="20">
        <v>42</v>
      </c>
    </row>
    <row r="203" spans="1:18" ht="14.45" customHeight="1" x14ac:dyDescent="0.2">
      <c r="A203" s="200" t="s">
        <v>428</v>
      </c>
      <c r="B203" s="47" t="s">
        <v>389</v>
      </c>
      <c r="C203" s="47"/>
      <c r="D203" s="21">
        <v>191</v>
      </c>
      <c r="E203" s="20">
        <v>194</v>
      </c>
      <c r="F203" s="20">
        <v>198</v>
      </c>
      <c r="G203" s="20">
        <v>180</v>
      </c>
      <c r="H203" s="20">
        <v>199</v>
      </c>
      <c r="I203" s="20">
        <v>181</v>
      </c>
      <c r="J203" s="20">
        <v>197</v>
      </c>
      <c r="K203" s="21"/>
      <c r="L203" s="21">
        <v>23</v>
      </c>
      <c r="M203" s="20">
        <v>25</v>
      </c>
      <c r="N203" s="20">
        <v>31</v>
      </c>
      <c r="O203" s="20">
        <v>37</v>
      </c>
      <c r="P203" s="20">
        <v>16</v>
      </c>
      <c r="Q203" s="20">
        <v>35</v>
      </c>
      <c r="R203" s="20">
        <v>8</v>
      </c>
    </row>
    <row r="204" spans="1:18" ht="14.45" customHeight="1" x14ac:dyDescent="0.2">
      <c r="A204" s="200" t="s">
        <v>429</v>
      </c>
      <c r="B204" s="47" t="s">
        <v>390</v>
      </c>
      <c r="C204" s="47"/>
      <c r="D204" s="21">
        <v>303</v>
      </c>
      <c r="E204" s="20">
        <v>283</v>
      </c>
      <c r="F204" s="20">
        <v>306</v>
      </c>
      <c r="G204" s="20">
        <v>299</v>
      </c>
      <c r="H204" s="20">
        <v>307</v>
      </c>
      <c r="I204" s="20">
        <v>316</v>
      </c>
      <c r="J204" s="20">
        <v>329</v>
      </c>
      <c r="K204" s="21"/>
      <c r="L204" s="21">
        <v>51</v>
      </c>
      <c r="M204" s="20">
        <v>49</v>
      </c>
      <c r="N204" s="20">
        <v>30</v>
      </c>
      <c r="O204" s="20">
        <v>31</v>
      </c>
      <c r="P204" s="20">
        <v>36</v>
      </c>
      <c r="Q204" s="20">
        <v>27</v>
      </c>
      <c r="R204" s="20">
        <v>16</v>
      </c>
    </row>
    <row r="205" spans="1:18" ht="14.45" customHeight="1" x14ac:dyDescent="0.2">
      <c r="A205" s="200" t="s">
        <v>430</v>
      </c>
      <c r="B205" s="47" t="s">
        <v>391</v>
      </c>
      <c r="C205" s="47"/>
      <c r="D205" s="21">
        <v>117</v>
      </c>
      <c r="E205" s="20">
        <v>129</v>
      </c>
      <c r="F205" s="20">
        <v>148</v>
      </c>
      <c r="G205" s="20">
        <v>138</v>
      </c>
      <c r="H205" s="20">
        <v>138</v>
      </c>
      <c r="I205" s="20">
        <v>138</v>
      </c>
      <c r="J205" s="20">
        <v>151</v>
      </c>
      <c r="K205" s="21"/>
      <c r="L205" s="21">
        <v>23</v>
      </c>
      <c r="M205" s="20">
        <v>9</v>
      </c>
      <c r="N205" s="20">
        <v>18</v>
      </c>
      <c r="O205" s="20">
        <v>21</v>
      </c>
      <c r="P205" s="20">
        <v>10</v>
      </c>
      <c r="Q205" s="20">
        <v>17</v>
      </c>
      <c r="R205" s="20">
        <v>14</v>
      </c>
    </row>
    <row r="206" spans="1:18" ht="14.45" customHeight="1" x14ac:dyDescent="0.2">
      <c r="A206" s="200" t="s">
        <v>431</v>
      </c>
      <c r="B206" s="47" t="s">
        <v>424</v>
      </c>
      <c r="C206" s="47"/>
      <c r="D206" s="21">
        <v>368</v>
      </c>
      <c r="E206" s="20">
        <v>357</v>
      </c>
      <c r="F206" s="20">
        <v>370</v>
      </c>
      <c r="G206" s="20">
        <v>383</v>
      </c>
      <c r="H206" s="20">
        <v>391</v>
      </c>
      <c r="I206" s="20">
        <v>411</v>
      </c>
      <c r="J206" s="20">
        <v>399</v>
      </c>
      <c r="K206" s="21"/>
      <c r="L206" s="21">
        <v>58</v>
      </c>
      <c r="M206" s="20">
        <v>53</v>
      </c>
      <c r="N206" s="20">
        <v>36</v>
      </c>
      <c r="O206" s="20">
        <v>31</v>
      </c>
      <c r="P206" s="20">
        <v>34</v>
      </c>
      <c r="Q206" s="20">
        <v>17</v>
      </c>
      <c r="R206" s="20">
        <v>29</v>
      </c>
    </row>
    <row r="207" spans="1:18" ht="14.45" customHeight="1" x14ac:dyDescent="0.2">
      <c r="A207" s="200" t="s">
        <v>432</v>
      </c>
      <c r="B207" s="47" t="s">
        <v>392</v>
      </c>
      <c r="C207" s="47"/>
      <c r="D207" s="21">
        <v>113</v>
      </c>
      <c r="E207" s="20">
        <v>104</v>
      </c>
      <c r="F207" s="20">
        <v>97</v>
      </c>
      <c r="G207" s="20">
        <v>108</v>
      </c>
      <c r="H207" s="20">
        <v>119</v>
      </c>
      <c r="I207" s="20">
        <v>111</v>
      </c>
      <c r="J207" s="20">
        <v>117</v>
      </c>
      <c r="K207" s="21"/>
      <c r="L207" s="21">
        <v>10</v>
      </c>
      <c r="M207" s="20">
        <v>24</v>
      </c>
      <c r="N207" s="20">
        <v>32</v>
      </c>
      <c r="O207" s="20">
        <v>21</v>
      </c>
      <c r="P207" s="20">
        <v>11</v>
      </c>
      <c r="Q207" s="20">
        <v>20</v>
      </c>
      <c r="R207" s="20">
        <v>15</v>
      </c>
    </row>
    <row r="208" spans="1:18" ht="14.45" customHeight="1" x14ac:dyDescent="0.2">
      <c r="A208" s="200" t="s">
        <v>433</v>
      </c>
      <c r="B208" s="134" t="s">
        <v>423</v>
      </c>
      <c r="C208" s="47"/>
      <c r="D208" s="21">
        <v>172</v>
      </c>
      <c r="E208" s="20">
        <v>161</v>
      </c>
      <c r="F208" s="20">
        <v>159</v>
      </c>
      <c r="G208" s="20">
        <v>158</v>
      </c>
      <c r="H208" s="20">
        <v>181</v>
      </c>
      <c r="I208" s="20">
        <v>189</v>
      </c>
      <c r="J208" s="20">
        <v>184</v>
      </c>
      <c r="K208" s="21"/>
      <c r="L208" s="21">
        <v>27</v>
      </c>
      <c r="M208" s="20">
        <v>32</v>
      </c>
      <c r="N208" s="20">
        <v>24</v>
      </c>
      <c r="O208" s="20">
        <v>35</v>
      </c>
      <c r="P208" s="20">
        <v>17</v>
      </c>
      <c r="Q208" s="20">
        <v>16</v>
      </c>
      <c r="R208" s="20">
        <v>29</v>
      </c>
    </row>
    <row r="209" spans="1:18" ht="14.45" customHeight="1" x14ac:dyDescent="0.2">
      <c r="A209" s="200" t="s">
        <v>434</v>
      </c>
      <c r="B209" s="47" t="s">
        <v>393</v>
      </c>
      <c r="C209" s="47"/>
      <c r="D209" s="21">
        <v>124</v>
      </c>
      <c r="E209" s="20">
        <v>125</v>
      </c>
      <c r="F209" s="20">
        <v>122</v>
      </c>
      <c r="G209" s="20">
        <v>135</v>
      </c>
      <c r="H209" s="20">
        <v>132</v>
      </c>
      <c r="I209" s="20">
        <v>137</v>
      </c>
      <c r="J209" s="20">
        <v>135</v>
      </c>
      <c r="K209" s="21"/>
      <c r="L209" s="21">
        <v>12</v>
      </c>
      <c r="M209" s="20">
        <v>15</v>
      </c>
      <c r="N209" s="20">
        <v>16</v>
      </c>
      <c r="O209" s="20">
        <v>8</v>
      </c>
      <c r="P209" s="20">
        <v>9</v>
      </c>
      <c r="Q209" s="20">
        <v>13</v>
      </c>
      <c r="R209" s="20">
        <v>12</v>
      </c>
    </row>
    <row r="210" spans="1:18" ht="14.45" customHeight="1" x14ac:dyDescent="0.2">
      <c r="A210" s="200" t="s">
        <v>435</v>
      </c>
      <c r="B210" s="134" t="s">
        <v>443</v>
      </c>
      <c r="C210" s="47"/>
      <c r="D210" s="21">
        <v>163</v>
      </c>
      <c r="E210" s="20">
        <v>149</v>
      </c>
      <c r="F210" s="20">
        <v>166</v>
      </c>
      <c r="G210" s="20">
        <v>167</v>
      </c>
      <c r="H210" s="20">
        <v>157</v>
      </c>
      <c r="I210" s="20">
        <v>170</v>
      </c>
      <c r="J210" s="20">
        <v>165</v>
      </c>
      <c r="K210" s="21"/>
      <c r="L210" s="21">
        <v>19</v>
      </c>
      <c r="M210" s="20">
        <v>35</v>
      </c>
      <c r="N210" s="20">
        <v>30</v>
      </c>
      <c r="O210" s="20">
        <v>19</v>
      </c>
      <c r="P210" s="20">
        <v>19</v>
      </c>
      <c r="Q210" s="20">
        <v>18</v>
      </c>
      <c r="R210" s="20">
        <v>18</v>
      </c>
    </row>
    <row r="211" spans="1:18" ht="14.45" customHeight="1" x14ac:dyDescent="0.2">
      <c r="A211" s="200" t="s">
        <v>425</v>
      </c>
      <c r="B211" s="47" t="s">
        <v>394</v>
      </c>
      <c r="C211" s="47"/>
      <c r="D211" s="21">
        <v>388</v>
      </c>
      <c r="E211" s="20">
        <v>411</v>
      </c>
      <c r="F211" s="20">
        <v>413</v>
      </c>
      <c r="G211" s="20">
        <v>426</v>
      </c>
      <c r="H211" s="20">
        <v>431</v>
      </c>
      <c r="I211" s="20">
        <v>442</v>
      </c>
      <c r="J211" s="20">
        <v>460</v>
      </c>
      <c r="K211" s="21"/>
      <c r="L211" s="21">
        <v>92</v>
      </c>
      <c r="M211" s="20">
        <v>82</v>
      </c>
      <c r="N211" s="20">
        <v>84</v>
      </c>
      <c r="O211" s="20">
        <v>75</v>
      </c>
      <c r="P211" s="20">
        <v>63</v>
      </c>
      <c r="Q211" s="20">
        <v>87</v>
      </c>
      <c r="R211" s="20">
        <v>51</v>
      </c>
    </row>
    <row r="212" spans="1:18" ht="14.45" customHeight="1" x14ac:dyDescent="0.2">
      <c r="A212" s="200" t="s">
        <v>426</v>
      </c>
      <c r="B212" s="15" t="s">
        <v>395</v>
      </c>
      <c r="C212" s="15"/>
      <c r="D212" s="21">
        <v>224</v>
      </c>
      <c r="E212" s="20">
        <v>236</v>
      </c>
      <c r="F212" s="20">
        <v>242</v>
      </c>
      <c r="G212" s="20">
        <v>239</v>
      </c>
      <c r="H212" s="20">
        <v>265</v>
      </c>
      <c r="I212" s="20">
        <v>252</v>
      </c>
      <c r="J212" s="20">
        <v>265</v>
      </c>
      <c r="K212" s="21"/>
      <c r="L212" s="21">
        <v>49</v>
      </c>
      <c r="M212" s="20">
        <v>52</v>
      </c>
      <c r="N212" s="20">
        <v>40</v>
      </c>
      <c r="O212" s="20">
        <v>42</v>
      </c>
      <c r="P212" s="20">
        <v>38</v>
      </c>
      <c r="Q212" s="20">
        <v>33</v>
      </c>
      <c r="R212" s="20">
        <v>25</v>
      </c>
    </row>
    <row r="213" spans="1:18" ht="14.45" customHeight="1" x14ac:dyDescent="0.2">
      <c r="A213" s="200" t="s">
        <v>427</v>
      </c>
      <c r="B213" s="47" t="s">
        <v>396</v>
      </c>
      <c r="C213" s="47"/>
      <c r="D213" s="21">
        <v>221</v>
      </c>
      <c r="E213" s="20">
        <v>227</v>
      </c>
      <c r="F213" s="20">
        <v>238</v>
      </c>
      <c r="G213" s="20">
        <v>226</v>
      </c>
      <c r="H213" s="20">
        <v>243</v>
      </c>
      <c r="I213" s="20">
        <v>252</v>
      </c>
      <c r="J213" s="20">
        <v>255</v>
      </c>
      <c r="K213" s="21"/>
      <c r="L213" s="21">
        <v>40</v>
      </c>
      <c r="M213" s="20">
        <v>38</v>
      </c>
      <c r="N213" s="20">
        <v>36</v>
      </c>
      <c r="O213" s="20">
        <v>45</v>
      </c>
      <c r="P213" s="20">
        <v>39</v>
      </c>
      <c r="Q213" s="20">
        <v>29</v>
      </c>
      <c r="R213" s="20">
        <v>15</v>
      </c>
    </row>
    <row r="214" spans="1:18" ht="14.45" customHeight="1" x14ac:dyDescent="0.2">
      <c r="A214" s="200" t="s">
        <v>441</v>
      </c>
      <c r="B214" s="47" t="s">
        <v>442</v>
      </c>
      <c r="C214" s="47"/>
      <c r="D214" s="21">
        <v>83</v>
      </c>
      <c r="E214" s="20">
        <v>80</v>
      </c>
      <c r="F214" s="20">
        <v>85</v>
      </c>
      <c r="G214" s="20">
        <v>75</v>
      </c>
      <c r="H214" s="20">
        <v>81</v>
      </c>
      <c r="I214" s="20">
        <v>88</v>
      </c>
      <c r="J214" s="20">
        <v>88</v>
      </c>
      <c r="K214" s="21"/>
      <c r="L214" s="21">
        <v>14</v>
      </c>
      <c r="M214" s="20">
        <v>14</v>
      </c>
      <c r="N214" s="20">
        <v>6</v>
      </c>
      <c r="O214" s="20">
        <v>13</v>
      </c>
      <c r="P214" s="20">
        <v>8</v>
      </c>
      <c r="Q214" s="20">
        <v>5</v>
      </c>
      <c r="R214" s="20">
        <v>2</v>
      </c>
    </row>
    <row r="215" spans="1:18" ht="14.45" customHeight="1" x14ac:dyDescent="0.2">
      <c r="A215" s="200" t="s">
        <v>436</v>
      </c>
      <c r="B215" s="47" t="s">
        <v>444</v>
      </c>
      <c r="C215" s="47"/>
      <c r="D215" s="21">
        <v>88</v>
      </c>
      <c r="E215" s="20">
        <v>101</v>
      </c>
      <c r="F215" s="20">
        <v>101</v>
      </c>
      <c r="G215" s="20">
        <v>109</v>
      </c>
      <c r="H215" s="20">
        <v>113</v>
      </c>
      <c r="I215" s="20">
        <v>101</v>
      </c>
      <c r="J215" s="20">
        <v>98</v>
      </c>
      <c r="K215" s="21"/>
      <c r="L215" s="21">
        <v>38</v>
      </c>
      <c r="M215" s="20">
        <v>26</v>
      </c>
      <c r="N215" s="20">
        <v>24</v>
      </c>
      <c r="O215" s="20">
        <v>20</v>
      </c>
      <c r="P215" s="20">
        <v>18</v>
      </c>
      <c r="Q215" s="20">
        <v>12</v>
      </c>
      <c r="R215" s="20">
        <v>26</v>
      </c>
    </row>
    <row r="216" spans="1:18" ht="14.45" customHeight="1" x14ac:dyDescent="0.2">
      <c r="A216" s="200" t="s">
        <v>437</v>
      </c>
      <c r="B216" s="47" t="s">
        <v>438</v>
      </c>
      <c r="C216" s="47"/>
      <c r="D216" s="21">
        <v>180</v>
      </c>
      <c r="E216" s="20">
        <v>176</v>
      </c>
      <c r="F216" s="20">
        <v>170</v>
      </c>
      <c r="G216" s="20">
        <v>181</v>
      </c>
      <c r="H216" s="20">
        <v>172</v>
      </c>
      <c r="I216" s="20">
        <v>193</v>
      </c>
      <c r="J216" s="20">
        <v>176</v>
      </c>
      <c r="K216" s="21"/>
      <c r="L216" s="21">
        <v>30</v>
      </c>
      <c r="M216" s="20">
        <v>38</v>
      </c>
      <c r="N216" s="20">
        <v>38</v>
      </c>
      <c r="O216" s="20">
        <v>33</v>
      </c>
      <c r="P216" s="20">
        <v>30</v>
      </c>
      <c r="Q216" s="20">
        <v>11</v>
      </c>
      <c r="R216" s="20">
        <v>25</v>
      </c>
    </row>
    <row r="217" spans="1:18" ht="14.45" customHeight="1" x14ac:dyDescent="0.2">
      <c r="A217" s="200" t="s">
        <v>439</v>
      </c>
      <c r="B217" s="47" t="s">
        <v>397</v>
      </c>
      <c r="C217" s="47"/>
      <c r="D217" s="21">
        <v>78</v>
      </c>
      <c r="E217" s="20">
        <v>83</v>
      </c>
      <c r="F217" s="20">
        <v>80</v>
      </c>
      <c r="G217" s="20">
        <v>84</v>
      </c>
      <c r="H217" s="20">
        <v>76</v>
      </c>
      <c r="I217" s="20">
        <v>69</v>
      </c>
      <c r="J217" s="20">
        <v>82</v>
      </c>
      <c r="K217" s="21"/>
      <c r="L217" s="21">
        <v>19</v>
      </c>
      <c r="M217" s="20">
        <v>14</v>
      </c>
      <c r="N217" s="20">
        <v>10</v>
      </c>
      <c r="O217" s="20">
        <v>10</v>
      </c>
      <c r="P217" s="20">
        <v>8</v>
      </c>
      <c r="Q217" s="20">
        <v>22</v>
      </c>
      <c r="R217" s="20">
        <v>17</v>
      </c>
    </row>
    <row r="218" spans="1:18" ht="14.45" customHeight="1" x14ac:dyDescent="0.2">
      <c r="A218" s="200" t="s">
        <v>440</v>
      </c>
      <c r="B218" s="47" t="s">
        <v>398</v>
      </c>
      <c r="C218" s="47"/>
      <c r="D218" s="21">
        <v>213</v>
      </c>
      <c r="E218" s="20">
        <v>226</v>
      </c>
      <c r="F218" s="20">
        <v>231</v>
      </c>
      <c r="G218" s="20">
        <v>223</v>
      </c>
      <c r="H218" s="20">
        <v>222</v>
      </c>
      <c r="I218" s="20">
        <v>228</v>
      </c>
      <c r="J218" s="20">
        <v>248</v>
      </c>
      <c r="K218" s="21"/>
      <c r="L218" s="21">
        <v>47</v>
      </c>
      <c r="M218" s="20">
        <v>30</v>
      </c>
      <c r="N218" s="20">
        <v>25</v>
      </c>
      <c r="O218" s="20">
        <v>24</v>
      </c>
      <c r="P218" s="20">
        <v>26</v>
      </c>
      <c r="Q218" s="20">
        <v>20</v>
      </c>
      <c r="R218" s="20">
        <v>18</v>
      </c>
    </row>
    <row r="219" spans="1:18" ht="14.45" customHeight="1" x14ac:dyDescent="0.2">
      <c r="A219" s="47" t="s">
        <v>446</v>
      </c>
      <c r="B219" s="16"/>
      <c r="C219" s="47"/>
      <c r="D219" s="21"/>
      <c r="E219" s="20"/>
      <c r="F219" s="20"/>
      <c r="G219" s="20"/>
      <c r="H219" s="20"/>
      <c r="I219" s="20"/>
      <c r="J219" s="20"/>
      <c r="K219" s="21"/>
      <c r="L219" s="21"/>
      <c r="M219" s="20"/>
      <c r="N219" s="20"/>
      <c r="O219" s="20"/>
      <c r="P219" s="20"/>
      <c r="Q219" s="20"/>
      <c r="R219" s="20"/>
    </row>
    <row r="220" spans="1:18" ht="14.45" customHeight="1" x14ac:dyDescent="0.2">
      <c r="A220" s="65" t="s">
        <v>57</v>
      </c>
      <c r="B220" s="62" t="s">
        <v>58</v>
      </c>
      <c r="C220" s="62"/>
      <c r="D220" s="125">
        <v>1104</v>
      </c>
      <c r="E220" s="18">
        <v>1145</v>
      </c>
      <c r="F220" s="18">
        <v>1188</v>
      </c>
      <c r="G220" s="18">
        <v>1223</v>
      </c>
      <c r="H220" s="18">
        <v>1254</v>
      </c>
      <c r="I220" s="18">
        <v>1271</v>
      </c>
      <c r="J220" s="18">
        <v>1296</v>
      </c>
      <c r="K220" s="125"/>
      <c r="L220" s="125">
        <v>318</v>
      </c>
      <c r="M220" s="18">
        <v>291</v>
      </c>
      <c r="N220" s="18">
        <v>261</v>
      </c>
      <c r="O220" s="18">
        <v>233</v>
      </c>
      <c r="P220" s="18">
        <v>209</v>
      </c>
      <c r="Q220" s="18">
        <v>194</v>
      </c>
      <c r="R220" s="18">
        <v>174</v>
      </c>
    </row>
    <row r="221" spans="1:18" s="118" customFormat="1" ht="14.45" customHeight="1" x14ac:dyDescent="0.2">
      <c r="A221" s="16" t="s">
        <v>399</v>
      </c>
      <c r="B221" s="136" t="s">
        <v>400</v>
      </c>
      <c r="C221" s="62"/>
      <c r="D221" s="21">
        <v>172</v>
      </c>
      <c r="E221" s="20">
        <v>164</v>
      </c>
      <c r="F221" s="20">
        <v>193</v>
      </c>
      <c r="G221" s="20">
        <v>195</v>
      </c>
      <c r="H221" s="201" t="s">
        <v>28</v>
      </c>
      <c r="I221" s="201" t="s">
        <v>28</v>
      </c>
      <c r="J221" s="201" t="s">
        <v>28</v>
      </c>
      <c r="K221" s="21"/>
      <c r="L221" s="21">
        <v>45</v>
      </c>
      <c r="M221" s="20">
        <v>51</v>
      </c>
      <c r="N221" s="20">
        <v>31</v>
      </c>
      <c r="O221" s="20">
        <v>37</v>
      </c>
      <c r="P221" s="201" t="s">
        <v>28</v>
      </c>
      <c r="Q221" s="201" t="s">
        <v>28</v>
      </c>
      <c r="R221" s="201" t="s">
        <v>28</v>
      </c>
    </row>
    <row r="222" spans="1:18" s="118" customFormat="1" ht="14.45" customHeight="1" x14ac:dyDescent="0.2">
      <c r="A222" s="16" t="s">
        <v>401</v>
      </c>
      <c r="B222" s="136" t="s">
        <v>402</v>
      </c>
      <c r="C222" s="62"/>
      <c r="D222" s="21">
        <v>250</v>
      </c>
      <c r="E222" s="20">
        <v>252</v>
      </c>
      <c r="F222" s="20">
        <v>268</v>
      </c>
      <c r="G222" s="20">
        <v>274</v>
      </c>
      <c r="H222" s="201" t="s">
        <v>28</v>
      </c>
      <c r="I222" s="201" t="s">
        <v>28</v>
      </c>
      <c r="J222" s="201" t="s">
        <v>28</v>
      </c>
      <c r="K222" s="21"/>
      <c r="L222" s="21">
        <v>50</v>
      </c>
      <c r="M222" s="20">
        <v>65</v>
      </c>
      <c r="N222" s="20">
        <v>54</v>
      </c>
      <c r="O222" s="20">
        <v>46</v>
      </c>
      <c r="P222" s="201" t="s">
        <v>28</v>
      </c>
      <c r="Q222" s="201" t="s">
        <v>28</v>
      </c>
      <c r="R222" s="201" t="s">
        <v>28</v>
      </c>
    </row>
    <row r="223" spans="1:18" s="118" customFormat="1" ht="14.45" customHeight="1" x14ac:dyDescent="0.2">
      <c r="A223" s="16" t="s">
        <v>403</v>
      </c>
      <c r="B223" s="136" t="s">
        <v>404</v>
      </c>
      <c r="C223" s="62"/>
      <c r="D223" s="21">
        <v>266</v>
      </c>
      <c r="E223" s="20">
        <v>298</v>
      </c>
      <c r="F223" s="20">
        <v>277</v>
      </c>
      <c r="G223" s="20">
        <v>303</v>
      </c>
      <c r="H223" s="201" t="s">
        <v>28</v>
      </c>
      <c r="I223" s="201" t="s">
        <v>28</v>
      </c>
      <c r="J223" s="201" t="s">
        <v>28</v>
      </c>
      <c r="K223" s="21"/>
      <c r="L223" s="21">
        <v>89</v>
      </c>
      <c r="M223" s="20">
        <v>47</v>
      </c>
      <c r="N223" s="20">
        <v>74</v>
      </c>
      <c r="O223" s="20">
        <v>57</v>
      </c>
      <c r="P223" s="201" t="s">
        <v>28</v>
      </c>
      <c r="Q223" s="201" t="s">
        <v>28</v>
      </c>
      <c r="R223" s="201" t="s">
        <v>28</v>
      </c>
    </row>
    <row r="224" spans="1:18" s="118" customFormat="1" ht="14.45" customHeight="1" x14ac:dyDescent="0.2">
      <c r="A224" s="16" t="s">
        <v>405</v>
      </c>
      <c r="B224" s="136" t="s">
        <v>406</v>
      </c>
      <c r="C224" s="62"/>
      <c r="D224" s="21">
        <v>171</v>
      </c>
      <c r="E224" s="20">
        <v>184</v>
      </c>
      <c r="F224" s="20">
        <v>176</v>
      </c>
      <c r="G224" s="20">
        <v>185</v>
      </c>
      <c r="H224" s="201" t="s">
        <v>28</v>
      </c>
      <c r="I224" s="201" t="s">
        <v>28</v>
      </c>
      <c r="J224" s="201" t="s">
        <v>28</v>
      </c>
      <c r="K224" s="21"/>
      <c r="L224" s="21">
        <v>59</v>
      </c>
      <c r="M224" s="20">
        <v>56</v>
      </c>
      <c r="N224" s="20">
        <v>40</v>
      </c>
      <c r="O224" s="20">
        <v>43</v>
      </c>
      <c r="P224" s="201" t="s">
        <v>28</v>
      </c>
      <c r="Q224" s="201" t="s">
        <v>28</v>
      </c>
      <c r="R224" s="201" t="s">
        <v>28</v>
      </c>
    </row>
    <row r="225" spans="1:18" s="118" customFormat="1" ht="14.45" customHeight="1" x14ac:dyDescent="0.2">
      <c r="A225" s="16" t="s">
        <v>407</v>
      </c>
      <c r="B225" s="136" t="s">
        <v>408</v>
      </c>
      <c r="C225" s="62"/>
      <c r="D225" s="21">
        <v>245</v>
      </c>
      <c r="E225" s="20">
        <v>247</v>
      </c>
      <c r="F225" s="20">
        <v>273</v>
      </c>
      <c r="G225" s="20">
        <v>267</v>
      </c>
      <c r="H225" s="201" t="s">
        <v>28</v>
      </c>
      <c r="I225" s="201" t="s">
        <v>28</v>
      </c>
      <c r="J225" s="201" t="s">
        <v>28</v>
      </c>
      <c r="K225" s="21"/>
      <c r="L225" s="21">
        <v>75</v>
      </c>
      <c r="M225" s="20">
        <v>73</v>
      </c>
      <c r="N225" s="20">
        <v>62</v>
      </c>
      <c r="O225" s="20">
        <v>49</v>
      </c>
      <c r="P225" s="201" t="s">
        <v>28</v>
      </c>
      <c r="Q225" s="201" t="s">
        <v>28</v>
      </c>
      <c r="R225" s="201" t="s">
        <v>28</v>
      </c>
    </row>
    <row r="226" spans="1:18" s="118" customFormat="1" ht="14.45" customHeight="1" x14ac:dyDescent="0.2">
      <c r="A226" s="16" t="s">
        <v>447</v>
      </c>
      <c r="B226" s="203" t="s">
        <v>400</v>
      </c>
      <c r="C226" s="62"/>
      <c r="D226" s="128" t="s">
        <v>28</v>
      </c>
      <c r="E226" s="128" t="s">
        <v>28</v>
      </c>
      <c r="F226" s="128" t="s">
        <v>28</v>
      </c>
      <c r="G226" s="128" t="s">
        <v>28</v>
      </c>
      <c r="H226" s="20">
        <v>241</v>
      </c>
      <c r="I226" s="20">
        <v>242</v>
      </c>
      <c r="J226" s="20">
        <v>235</v>
      </c>
      <c r="K226" s="21"/>
      <c r="L226" s="128" t="s">
        <v>28</v>
      </c>
      <c r="M226" s="128" t="s">
        <v>28</v>
      </c>
      <c r="N226" s="128" t="s">
        <v>28</v>
      </c>
      <c r="O226" s="128" t="s">
        <v>28</v>
      </c>
      <c r="P226" s="20">
        <v>28</v>
      </c>
      <c r="Q226" s="20">
        <v>28</v>
      </c>
      <c r="R226" s="20">
        <v>29</v>
      </c>
    </row>
    <row r="227" spans="1:18" s="118" customFormat="1" ht="14.45" customHeight="1" x14ac:dyDescent="0.2">
      <c r="A227" s="16" t="s">
        <v>448</v>
      </c>
      <c r="B227" s="202" t="s">
        <v>449</v>
      </c>
      <c r="C227" s="62"/>
      <c r="D227" s="128" t="s">
        <v>28</v>
      </c>
      <c r="E227" s="128" t="s">
        <v>28</v>
      </c>
      <c r="F227" s="128" t="s">
        <v>28</v>
      </c>
      <c r="G227" s="128" t="s">
        <v>28</v>
      </c>
      <c r="H227" s="20">
        <v>154</v>
      </c>
      <c r="I227" s="20">
        <v>143</v>
      </c>
      <c r="J227" s="20">
        <v>144</v>
      </c>
      <c r="K227" s="21"/>
      <c r="L227" s="128" t="s">
        <v>28</v>
      </c>
      <c r="M227" s="128" t="s">
        <v>28</v>
      </c>
      <c r="N227" s="128" t="s">
        <v>28</v>
      </c>
      <c r="O227" s="128" t="s">
        <v>28</v>
      </c>
      <c r="P227" s="20">
        <v>12</v>
      </c>
      <c r="Q227" s="20">
        <v>24</v>
      </c>
      <c r="R227" s="20">
        <v>23</v>
      </c>
    </row>
    <row r="228" spans="1:18" s="118" customFormat="1" ht="14.45" customHeight="1" x14ac:dyDescent="0.2">
      <c r="A228" s="16" t="s">
        <v>450</v>
      </c>
      <c r="B228" s="202" t="s">
        <v>451</v>
      </c>
      <c r="C228" s="62"/>
      <c r="D228" s="128" t="s">
        <v>28</v>
      </c>
      <c r="E228" s="128" t="s">
        <v>28</v>
      </c>
      <c r="F228" s="128" t="s">
        <v>28</v>
      </c>
      <c r="G228" s="128" t="s">
        <v>28</v>
      </c>
      <c r="H228" s="20">
        <v>106</v>
      </c>
      <c r="I228" s="20">
        <v>111</v>
      </c>
      <c r="J228" s="20">
        <v>124</v>
      </c>
      <c r="K228" s="21"/>
      <c r="L228" s="128" t="s">
        <v>28</v>
      </c>
      <c r="M228" s="128" t="s">
        <v>28</v>
      </c>
      <c r="N228" s="128" t="s">
        <v>28</v>
      </c>
      <c r="O228" s="128" t="s">
        <v>28</v>
      </c>
      <c r="P228" s="20">
        <v>35</v>
      </c>
      <c r="Q228" s="20">
        <v>23</v>
      </c>
      <c r="R228" s="20">
        <v>13</v>
      </c>
    </row>
    <row r="229" spans="1:18" s="118" customFormat="1" ht="14.45" customHeight="1" x14ac:dyDescent="0.2">
      <c r="A229" s="16" t="s">
        <v>452</v>
      </c>
      <c r="B229" s="202" t="s">
        <v>453</v>
      </c>
      <c r="C229" s="62"/>
      <c r="D229" s="128" t="s">
        <v>28</v>
      </c>
      <c r="E229" s="128" t="s">
        <v>28</v>
      </c>
      <c r="F229" s="128" t="s">
        <v>28</v>
      </c>
      <c r="G229" s="128" t="s">
        <v>28</v>
      </c>
      <c r="H229" s="20">
        <v>121</v>
      </c>
      <c r="I229" s="20">
        <v>117</v>
      </c>
      <c r="J229" s="20">
        <v>119</v>
      </c>
      <c r="K229" s="21"/>
      <c r="L229" s="128" t="s">
        <v>28</v>
      </c>
      <c r="M229" s="128" t="s">
        <v>28</v>
      </c>
      <c r="N229" s="128" t="s">
        <v>28</v>
      </c>
      <c r="O229" s="128" t="s">
        <v>28</v>
      </c>
      <c r="P229" s="20">
        <v>11</v>
      </c>
      <c r="Q229" s="20">
        <v>9</v>
      </c>
      <c r="R229" s="20">
        <v>12</v>
      </c>
    </row>
    <row r="230" spans="1:18" s="118" customFormat="1" ht="14.45" customHeight="1" x14ac:dyDescent="0.2">
      <c r="A230" s="16" t="s">
        <v>454</v>
      </c>
      <c r="B230" s="202" t="s">
        <v>455</v>
      </c>
      <c r="C230" s="62"/>
      <c r="D230" s="128" t="s">
        <v>28</v>
      </c>
      <c r="E230" s="128" t="s">
        <v>28</v>
      </c>
      <c r="F230" s="128" t="s">
        <v>28</v>
      </c>
      <c r="G230" s="128" t="s">
        <v>28</v>
      </c>
      <c r="H230" s="20">
        <v>92</v>
      </c>
      <c r="I230" s="20">
        <v>102</v>
      </c>
      <c r="J230" s="20">
        <v>101</v>
      </c>
      <c r="K230" s="21"/>
      <c r="L230" s="128" t="s">
        <v>28</v>
      </c>
      <c r="M230" s="128" t="s">
        <v>28</v>
      </c>
      <c r="N230" s="128" t="s">
        <v>28</v>
      </c>
      <c r="O230" s="128" t="s">
        <v>28</v>
      </c>
      <c r="P230" s="20">
        <v>19</v>
      </c>
      <c r="Q230" s="20">
        <v>14</v>
      </c>
      <c r="R230" s="20">
        <v>15</v>
      </c>
    </row>
    <row r="231" spans="1:18" s="118" customFormat="1" ht="14.45" customHeight="1" x14ac:dyDescent="0.2">
      <c r="A231" s="16" t="s">
        <v>456</v>
      </c>
      <c r="B231" s="202" t="s">
        <v>457</v>
      </c>
      <c r="C231" s="62"/>
      <c r="D231" s="128" t="s">
        <v>28</v>
      </c>
      <c r="E231" s="128" t="s">
        <v>28</v>
      </c>
      <c r="F231" s="128" t="s">
        <v>28</v>
      </c>
      <c r="G231" s="128" t="s">
        <v>28</v>
      </c>
      <c r="H231" s="20">
        <v>93</v>
      </c>
      <c r="I231" s="20">
        <v>92</v>
      </c>
      <c r="J231" s="20">
        <v>97</v>
      </c>
      <c r="K231" s="21"/>
      <c r="L231" s="128" t="s">
        <v>28</v>
      </c>
      <c r="M231" s="128" t="s">
        <v>28</v>
      </c>
      <c r="N231" s="128" t="s">
        <v>28</v>
      </c>
      <c r="O231" s="128" t="s">
        <v>28</v>
      </c>
      <c r="P231" s="20">
        <v>15</v>
      </c>
      <c r="Q231" s="20">
        <v>21</v>
      </c>
      <c r="R231" s="20">
        <v>21</v>
      </c>
    </row>
    <row r="232" spans="1:18" s="118" customFormat="1" ht="14.45" customHeight="1" x14ac:dyDescent="0.2">
      <c r="A232" s="16" t="s">
        <v>458</v>
      </c>
      <c r="B232" s="202" t="s">
        <v>459</v>
      </c>
      <c r="C232" s="62"/>
      <c r="D232" s="128" t="s">
        <v>28</v>
      </c>
      <c r="E232" s="128" t="s">
        <v>28</v>
      </c>
      <c r="F232" s="128" t="s">
        <v>28</v>
      </c>
      <c r="G232" s="128" t="s">
        <v>28</v>
      </c>
      <c r="H232" s="20">
        <v>92</v>
      </c>
      <c r="I232" s="20">
        <v>96</v>
      </c>
      <c r="J232" s="20">
        <v>90</v>
      </c>
      <c r="K232" s="21"/>
      <c r="L232" s="128" t="s">
        <v>28</v>
      </c>
      <c r="M232" s="128" t="s">
        <v>28</v>
      </c>
      <c r="N232" s="128" t="s">
        <v>28</v>
      </c>
      <c r="O232" s="128" t="s">
        <v>28</v>
      </c>
      <c r="P232" s="20">
        <v>23</v>
      </c>
      <c r="Q232" s="20">
        <v>13</v>
      </c>
      <c r="R232" s="20">
        <v>16</v>
      </c>
    </row>
    <row r="233" spans="1:18" s="118" customFormat="1" ht="14.45" customHeight="1" x14ac:dyDescent="0.2">
      <c r="A233" s="16" t="s">
        <v>460</v>
      </c>
      <c r="B233" s="202" t="s">
        <v>461</v>
      </c>
      <c r="C233" s="62"/>
      <c r="D233" s="128" t="s">
        <v>28</v>
      </c>
      <c r="E233" s="128" t="s">
        <v>28</v>
      </c>
      <c r="F233" s="128" t="s">
        <v>28</v>
      </c>
      <c r="G233" s="128" t="s">
        <v>28</v>
      </c>
      <c r="H233" s="20">
        <v>101</v>
      </c>
      <c r="I233" s="20">
        <v>102</v>
      </c>
      <c r="J233" s="20">
        <v>109</v>
      </c>
      <c r="K233" s="21"/>
      <c r="L233" s="128" t="s">
        <v>28</v>
      </c>
      <c r="M233" s="128" t="s">
        <v>28</v>
      </c>
      <c r="N233" s="128" t="s">
        <v>28</v>
      </c>
      <c r="O233" s="128" t="s">
        <v>28</v>
      </c>
      <c r="P233" s="20">
        <v>13</v>
      </c>
      <c r="Q233" s="20">
        <v>6</v>
      </c>
      <c r="R233" s="20">
        <v>6</v>
      </c>
    </row>
    <row r="234" spans="1:18" s="118" customFormat="1" ht="14.45" customHeight="1" x14ac:dyDescent="0.2">
      <c r="A234" s="16" t="s">
        <v>462</v>
      </c>
      <c r="B234" s="202" t="s">
        <v>463</v>
      </c>
      <c r="C234" s="62"/>
      <c r="D234" s="128" t="s">
        <v>28</v>
      </c>
      <c r="E234" s="128" t="s">
        <v>28</v>
      </c>
      <c r="F234" s="128" t="s">
        <v>28</v>
      </c>
      <c r="G234" s="128" t="s">
        <v>28</v>
      </c>
      <c r="H234" s="20">
        <v>100</v>
      </c>
      <c r="I234" s="20">
        <v>100</v>
      </c>
      <c r="J234" s="20">
        <v>104</v>
      </c>
      <c r="K234" s="21"/>
      <c r="L234" s="128" t="s">
        <v>28</v>
      </c>
      <c r="M234" s="128" t="s">
        <v>28</v>
      </c>
      <c r="N234" s="128" t="s">
        <v>28</v>
      </c>
      <c r="O234" s="128" t="s">
        <v>28</v>
      </c>
      <c r="P234" s="20">
        <v>8</v>
      </c>
      <c r="Q234" s="20">
        <v>11</v>
      </c>
      <c r="R234" s="20">
        <v>14</v>
      </c>
    </row>
    <row r="235" spans="1:18" s="118" customFormat="1" ht="14.45" customHeight="1" x14ac:dyDescent="0.2">
      <c r="A235" s="16" t="s">
        <v>464</v>
      </c>
      <c r="B235" s="202" t="s">
        <v>465</v>
      </c>
      <c r="C235" s="62"/>
      <c r="D235" s="128" t="s">
        <v>28</v>
      </c>
      <c r="E235" s="128" t="s">
        <v>28</v>
      </c>
      <c r="F235" s="128" t="s">
        <v>28</v>
      </c>
      <c r="G235" s="128" t="s">
        <v>28</v>
      </c>
      <c r="H235" s="20">
        <v>80</v>
      </c>
      <c r="I235" s="20">
        <v>88</v>
      </c>
      <c r="J235" s="20">
        <v>93</v>
      </c>
      <c r="K235" s="21"/>
      <c r="L235" s="128" t="s">
        <v>28</v>
      </c>
      <c r="M235" s="128" t="s">
        <v>28</v>
      </c>
      <c r="N235" s="128" t="s">
        <v>28</v>
      </c>
      <c r="O235" s="128" t="s">
        <v>28</v>
      </c>
      <c r="P235" s="20">
        <v>29</v>
      </c>
      <c r="Q235" s="20">
        <v>23</v>
      </c>
      <c r="R235" s="20">
        <v>13</v>
      </c>
    </row>
    <row r="236" spans="1:18" s="118" customFormat="1" ht="14.45" customHeight="1" x14ac:dyDescent="0.2">
      <c r="A236" s="16" t="s">
        <v>466</v>
      </c>
      <c r="B236" s="202" t="s">
        <v>467</v>
      </c>
      <c r="C236" s="62"/>
      <c r="D236" s="128" t="s">
        <v>28</v>
      </c>
      <c r="E236" s="128" t="s">
        <v>28</v>
      </c>
      <c r="F236" s="128" t="s">
        <v>28</v>
      </c>
      <c r="G236" s="128" t="s">
        <v>28</v>
      </c>
      <c r="H236" s="20">
        <v>74</v>
      </c>
      <c r="I236" s="20">
        <v>77</v>
      </c>
      <c r="J236" s="20">
        <v>81</v>
      </c>
      <c r="K236" s="21"/>
      <c r="L236" s="128" t="s">
        <v>28</v>
      </c>
      <c r="M236" s="128" t="s">
        <v>28</v>
      </c>
      <c r="N236" s="128" t="s">
        <v>28</v>
      </c>
      <c r="O236" s="128" t="s">
        <v>28</v>
      </c>
      <c r="P236" s="20">
        <v>16</v>
      </c>
      <c r="Q236" s="20">
        <v>21</v>
      </c>
      <c r="R236" s="20">
        <v>12</v>
      </c>
    </row>
    <row r="237" spans="1:18" s="118" customFormat="1" ht="14.45" customHeight="1" thickBot="1" x14ac:dyDescent="0.25">
      <c r="A237" s="137"/>
      <c r="B237" s="137"/>
      <c r="C237" s="137"/>
      <c r="D237" s="138"/>
      <c r="E237" s="138"/>
      <c r="F237" s="138"/>
      <c r="G237" s="138"/>
      <c r="H237" s="138"/>
      <c r="I237" s="138"/>
      <c r="J237" s="138"/>
      <c r="K237" s="138"/>
      <c r="L237" s="138"/>
      <c r="M237" s="138"/>
      <c r="N237" s="138"/>
      <c r="O237" s="138"/>
      <c r="P237" s="138"/>
      <c r="Q237" s="139"/>
      <c r="R237" s="139"/>
    </row>
    <row r="238" spans="1:18" s="142" customFormat="1" ht="14.45" customHeight="1" x14ac:dyDescent="0.2">
      <c r="A238" s="89"/>
      <c r="B238" s="27"/>
      <c r="C238" s="27"/>
      <c r="D238" s="27"/>
      <c r="E238" s="27"/>
      <c r="F238" s="27"/>
      <c r="G238" s="140"/>
      <c r="H238" s="140"/>
      <c r="I238" s="140"/>
      <c r="J238" s="140"/>
      <c r="K238" s="27"/>
      <c r="L238" s="27"/>
      <c r="M238" s="27"/>
      <c r="N238" s="27"/>
      <c r="O238" s="27"/>
      <c r="P238" s="27"/>
      <c r="Q238" s="141"/>
      <c r="R238" s="141"/>
    </row>
    <row r="239" spans="1:18" s="111" customFormat="1" ht="14.45" customHeight="1" x14ac:dyDescent="0.25">
      <c r="A239" s="30" t="s">
        <v>13</v>
      </c>
      <c r="B239" s="36"/>
      <c r="C239" s="30"/>
      <c r="D239" s="30"/>
      <c r="E239" s="30"/>
      <c r="F239" s="30"/>
      <c r="G239" s="115"/>
      <c r="H239" s="115"/>
      <c r="I239" s="115"/>
      <c r="J239" s="115"/>
      <c r="K239" s="30"/>
      <c r="L239" s="30"/>
      <c r="M239" s="30"/>
      <c r="N239" s="30"/>
      <c r="O239" s="30"/>
      <c r="P239" s="30"/>
      <c r="Q239" s="36"/>
      <c r="R239" s="31" t="s">
        <v>14</v>
      </c>
    </row>
    <row r="240" spans="1:18" s="111" customFormat="1" ht="14.45" customHeight="1" x14ac:dyDescent="0.25">
      <c r="A240" s="30" t="s">
        <v>17</v>
      </c>
      <c r="B240" s="36"/>
      <c r="C240" s="30"/>
      <c r="D240" s="30"/>
      <c r="E240" s="30"/>
      <c r="F240" s="30"/>
      <c r="G240" s="115"/>
      <c r="H240" s="115"/>
      <c r="I240" s="115"/>
      <c r="J240" s="115"/>
      <c r="K240" s="30"/>
      <c r="L240" s="30"/>
      <c r="M240" s="30"/>
      <c r="N240" s="30"/>
      <c r="O240" s="30"/>
      <c r="P240" s="30"/>
      <c r="Q240" s="36"/>
      <c r="R240" s="33" t="s">
        <v>16</v>
      </c>
    </row>
    <row r="241" spans="1:18" s="111" customFormat="1" ht="14.45" customHeight="1" x14ac:dyDescent="0.2">
      <c r="A241" s="143" t="s">
        <v>59</v>
      </c>
      <c r="B241" s="143"/>
      <c r="C241" s="143"/>
      <c r="D241" s="143"/>
      <c r="E241" s="143"/>
      <c r="F241" s="143"/>
      <c r="G241" s="143"/>
      <c r="H241" s="143"/>
      <c r="I241" s="143"/>
      <c r="J241" s="143"/>
      <c r="K241" s="143"/>
      <c r="L241" s="114"/>
      <c r="M241" s="30"/>
      <c r="N241" s="30"/>
      <c r="O241" s="30"/>
      <c r="P241" s="30"/>
      <c r="Q241" s="36"/>
      <c r="R241" s="34" t="s">
        <v>0</v>
      </c>
    </row>
    <row r="242" spans="1:18" s="111" customFormat="1" ht="14.25" customHeight="1" x14ac:dyDescent="0.2">
      <c r="A242" s="243" t="s">
        <v>472</v>
      </c>
      <c r="B242" s="243"/>
      <c r="C242" s="243"/>
      <c r="D242" s="243"/>
      <c r="E242" s="243"/>
      <c r="F242" s="243"/>
      <c r="G242" s="243"/>
      <c r="H242" s="243"/>
      <c r="I242" s="243"/>
      <c r="J242" s="216"/>
      <c r="K242" s="38"/>
      <c r="L242" s="205"/>
      <c r="M242" s="30"/>
      <c r="N242" s="30"/>
      <c r="O242" s="30"/>
      <c r="P242" s="30"/>
      <c r="Q242" s="36"/>
      <c r="R242" s="210" t="s">
        <v>469</v>
      </c>
    </row>
    <row r="243" spans="1:18" s="111" customFormat="1" ht="14.25" customHeight="1" x14ac:dyDescent="0.25">
      <c r="A243" s="243"/>
      <c r="B243" s="243"/>
      <c r="C243" s="243"/>
      <c r="D243" s="243"/>
      <c r="E243" s="243"/>
      <c r="F243" s="243"/>
      <c r="G243" s="243"/>
      <c r="H243" s="243"/>
      <c r="I243" s="243"/>
      <c r="J243" s="216"/>
      <c r="K243" s="205"/>
      <c r="L243" s="205"/>
      <c r="M243" s="36"/>
      <c r="N243" s="36"/>
      <c r="O243" s="36"/>
      <c r="P243" s="36"/>
      <c r="Q243" s="36"/>
      <c r="R243" s="36"/>
    </row>
    <row r="244" spans="1:18" s="111" customFormat="1" ht="14.25" customHeight="1" x14ac:dyDescent="0.25">
      <c r="A244" s="29" t="s">
        <v>15</v>
      </c>
      <c r="B244" s="207"/>
      <c r="C244" s="207"/>
      <c r="D244" s="207"/>
      <c r="E244" s="207"/>
      <c r="F244" s="207"/>
      <c r="G244" s="207"/>
      <c r="H244" s="207"/>
      <c r="I244" s="207"/>
      <c r="J244" s="207"/>
      <c r="K244" s="36"/>
      <c r="L244" s="36"/>
      <c r="M244" s="36"/>
      <c r="N244" s="36"/>
      <c r="O244" s="30"/>
      <c r="P244" s="30"/>
      <c r="Q244" s="36"/>
      <c r="R244" s="37" t="s">
        <v>519</v>
      </c>
    </row>
    <row r="245" spans="1:18" s="111" customFormat="1" ht="14.25" customHeight="1" x14ac:dyDescent="0.25">
      <c r="A245" s="246" t="s">
        <v>473</v>
      </c>
      <c r="B245" s="246"/>
      <c r="C245" s="246"/>
      <c r="D245" s="246"/>
      <c r="E245" s="246"/>
      <c r="F245" s="246"/>
      <c r="G245" s="246"/>
      <c r="H245" s="246"/>
      <c r="I245" s="246"/>
      <c r="J245" s="246"/>
      <c r="K245" s="246"/>
      <c r="L245" s="36"/>
      <c r="M245" s="36"/>
      <c r="N245" s="36"/>
      <c r="O245" s="30"/>
      <c r="P245" s="30"/>
      <c r="Q245" s="36"/>
      <c r="R245" s="37" t="s">
        <v>475</v>
      </c>
    </row>
    <row r="246" spans="1:18" s="111" customFormat="1" ht="14.25" customHeight="1" x14ac:dyDescent="0.25">
      <c r="A246" s="246"/>
      <c r="B246" s="246"/>
      <c r="C246" s="246"/>
      <c r="D246" s="246"/>
      <c r="E246" s="246"/>
      <c r="F246" s="246"/>
      <c r="G246" s="246"/>
      <c r="H246" s="246"/>
      <c r="I246" s="246"/>
      <c r="J246" s="246"/>
      <c r="K246" s="246"/>
      <c r="L246" s="134"/>
      <c r="M246" s="134"/>
      <c r="N246" s="134"/>
      <c r="O246" s="134"/>
      <c r="P246" s="134"/>
      <c r="Q246" s="36"/>
      <c r="R246" s="37"/>
    </row>
    <row r="247" spans="1:18" s="111" customFormat="1" ht="14.25" customHeight="1" x14ac:dyDescent="0.25">
      <c r="A247" s="246" t="s">
        <v>445</v>
      </c>
      <c r="B247" s="246"/>
      <c r="C247" s="246"/>
      <c r="D247" s="246"/>
      <c r="E247" s="246"/>
      <c r="F247" s="246"/>
      <c r="G247" s="246"/>
      <c r="H247" s="246"/>
      <c r="I247" s="246"/>
      <c r="J247" s="218"/>
      <c r="K247" s="214"/>
      <c r="L247" s="134"/>
      <c r="M247" s="134"/>
      <c r="N247" s="134"/>
      <c r="O247" s="134"/>
      <c r="P247" s="134"/>
      <c r="Q247" s="36"/>
      <c r="R247" s="37"/>
    </row>
    <row r="248" spans="1:18" s="111" customFormat="1" ht="14.25" customHeight="1" x14ac:dyDescent="0.25">
      <c r="A248" s="246"/>
      <c r="B248" s="246"/>
      <c r="C248" s="246"/>
      <c r="D248" s="246"/>
      <c r="E248" s="246"/>
      <c r="F248" s="246"/>
      <c r="G248" s="246"/>
      <c r="H248" s="246"/>
      <c r="I248" s="246"/>
      <c r="J248" s="218"/>
      <c r="K248" s="214"/>
      <c r="L248" s="134"/>
      <c r="M248" s="134"/>
      <c r="N248" s="134"/>
      <c r="O248" s="134"/>
      <c r="P248" s="134"/>
      <c r="Q248" s="36"/>
      <c r="R248" s="37"/>
    </row>
    <row r="249" spans="1:18" s="111" customFormat="1" ht="14.25" customHeight="1" x14ac:dyDescent="0.25">
      <c r="A249" s="247"/>
      <c r="B249" s="247"/>
      <c r="C249" s="247"/>
      <c r="D249" s="247"/>
      <c r="E249" s="247"/>
      <c r="F249" s="247"/>
      <c r="G249" s="247"/>
      <c r="H249" s="247"/>
      <c r="I249" s="247"/>
      <c r="J249" s="219"/>
      <c r="K249" s="215"/>
      <c r="L249" s="134"/>
      <c r="M249" s="134"/>
      <c r="N249" s="134"/>
      <c r="O249" s="134"/>
      <c r="P249" s="134"/>
      <c r="Q249" s="36"/>
      <c r="R249" s="37"/>
    </row>
    <row r="250" spans="1:18" ht="14.25" customHeight="1" x14ac:dyDescent="0.2">
      <c r="A250" s="246" t="s">
        <v>470</v>
      </c>
      <c r="B250" s="246"/>
      <c r="C250" s="246"/>
      <c r="D250" s="246"/>
      <c r="E250" s="246"/>
      <c r="F250" s="246"/>
      <c r="G250" s="246"/>
      <c r="H250" s="246"/>
      <c r="I250" s="246"/>
      <c r="J250" s="218"/>
      <c r="L250" s="16"/>
      <c r="M250" s="16"/>
      <c r="N250" s="16"/>
      <c r="O250" s="16"/>
      <c r="P250" s="16"/>
      <c r="Q250" s="24"/>
      <c r="R250" s="16"/>
    </row>
    <row r="251" spans="1:18" ht="14.25" customHeight="1" x14ac:dyDescent="0.2">
      <c r="A251" s="246"/>
      <c r="B251" s="246"/>
      <c r="C251" s="246"/>
      <c r="D251" s="246"/>
      <c r="E251" s="246"/>
      <c r="F251" s="246"/>
      <c r="G251" s="246"/>
      <c r="H251" s="246"/>
      <c r="I251" s="246"/>
      <c r="J251" s="218"/>
      <c r="K251" s="206"/>
      <c r="L251" s="16"/>
      <c r="M251" s="16"/>
      <c r="N251" s="16"/>
      <c r="O251" s="16"/>
      <c r="P251" s="16"/>
      <c r="Q251" s="24"/>
      <c r="R251" s="16"/>
    </row>
    <row r="252" spans="1:18" ht="14.25" customHeight="1" x14ac:dyDescent="0.2">
      <c r="A252" s="36" t="s">
        <v>471</v>
      </c>
      <c r="B252" s="36"/>
      <c r="C252" s="36"/>
      <c r="D252" s="36"/>
      <c r="E252" s="36"/>
      <c r="F252" s="36"/>
      <c r="G252" s="36"/>
      <c r="H252" s="36"/>
      <c r="I252" s="36"/>
      <c r="J252" s="36"/>
      <c r="K252" s="206"/>
      <c r="L252" s="16"/>
      <c r="M252" s="16"/>
      <c r="N252" s="16"/>
      <c r="O252" s="24"/>
      <c r="P252" s="24"/>
      <c r="Q252" s="16"/>
      <c r="R252" s="16"/>
    </row>
    <row r="253" spans="1:18" ht="14.45" customHeight="1" x14ac:dyDescent="0.2">
      <c r="A253" s="111"/>
      <c r="B253" s="111"/>
      <c r="C253" s="111"/>
      <c r="D253" s="111"/>
      <c r="E253" s="111"/>
      <c r="F253" s="111"/>
      <c r="G253" s="111"/>
      <c r="H253" s="111"/>
      <c r="I253" s="111"/>
      <c r="J253" s="111"/>
      <c r="K253" s="208"/>
    </row>
  </sheetData>
  <mergeCells count="7">
    <mergeCell ref="D3:J3"/>
    <mergeCell ref="L3:R3"/>
    <mergeCell ref="A250:I251"/>
    <mergeCell ref="A4:A5"/>
    <mergeCell ref="A242:I243"/>
    <mergeCell ref="A245:K246"/>
    <mergeCell ref="A247:I249"/>
  </mergeCells>
  <hyperlinks>
    <hyperlink ref="A241" r:id="rId1"/>
    <hyperlink ref="A241:K241" r:id="rId2" display="The NUTS Classification is a hierarchical system dividing up economic territory of the EU for the purpose of regional statistics."/>
    <hyperlink ref="R242" r:id="rId3"/>
  </hyperlinks>
  <pageMargins left="0.25" right="0.25" top="0.75" bottom="0.75" header="0.3" footer="0.3"/>
  <pageSetup paperSize="9" scale="78" fitToHeight="6" orientation="landscape" r:id="rId4"/>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104"/>
  <sheetViews>
    <sheetView topLeftCell="D1" workbookViewId="0">
      <selection activeCell="R3" sqref="R3:W40"/>
    </sheetView>
  </sheetViews>
  <sheetFormatPr defaultColWidth="8.85546875" defaultRowHeight="15" x14ac:dyDescent="0.25"/>
  <cols>
    <col min="1" max="1" width="8.85546875" style="108"/>
    <col min="2" max="2" width="34.28515625" style="9" customWidth="1"/>
    <col min="3" max="3" width="25.28515625" style="9" customWidth="1"/>
    <col min="4" max="6" width="7.7109375" style="9" customWidth="1"/>
    <col min="7" max="8" width="7.7109375" style="5" customWidth="1"/>
    <col min="9" max="10" width="7.7109375" style="116" customWidth="1"/>
    <col min="11" max="13" width="7.7109375" style="41" customWidth="1"/>
    <col min="14" max="17" width="7.7109375" style="105" customWidth="1"/>
    <col min="18" max="245" width="9.140625" style="41" customWidth="1"/>
    <col min="246" max="246" width="32.42578125" style="41" customWidth="1"/>
    <col min="247" max="250" width="8.85546875" style="41"/>
    <col min="251" max="251" width="32.42578125" style="41" customWidth="1"/>
    <col min="252" max="16384" width="8.85546875" style="41"/>
  </cols>
  <sheetData>
    <row r="1" spans="1:23" s="144" customFormat="1" ht="21.6" customHeight="1" x14ac:dyDescent="0.25">
      <c r="A1" s="2" t="s">
        <v>479</v>
      </c>
      <c r="B1" s="2"/>
      <c r="C1" s="54"/>
      <c r="D1" s="54"/>
      <c r="E1" s="54"/>
      <c r="F1" s="54"/>
      <c r="G1" s="54"/>
      <c r="H1" s="54"/>
      <c r="I1" s="54"/>
      <c r="J1" s="54"/>
      <c r="K1" s="54"/>
      <c r="L1" s="54"/>
      <c r="M1" s="54"/>
      <c r="N1" s="54"/>
      <c r="O1" s="54"/>
      <c r="P1" s="54"/>
      <c r="Q1" s="54"/>
    </row>
    <row r="2" spans="1:23" s="108" customFormat="1" ht="14.45" customHeight="1" thickBot="1" x14ac:dyDescent="0.25">
      <c r="A2" s="56" t="s">
        <v>1</v>
      </c>
      <c r="B2" s="56"/>
      <c r="C2" s="26"/>
      <c r="D2" s="26"/>
      <c r="E2" s="26"/>
      <c r="F2" s="145"/>
      <c r="G2" s="26"/>
      <c r="H2" s="26"/>
      <c r="I2" s="117"/>
      <c r="J2" s="117"/>
      <c r="K2" s="26"/>
      <c r="L2" s="26"/>
      <c r="M2" s="26"/>
      <c r="N2" s="146"/>
      <c r="O2" s="146"/>
      <c r="Q2" s="146" t="s">
        <v>18</v>
      </c>
    </row>
    <row r="3" spans="1:23" s="118" customFormat="1" ht="14.45" customHeight="1" x14ac:dyDescent="0.2">
      <c r="A3" s="65"/>
      <c r="B3" s="58"/>
      <c r="C3" s="58"/>
      <c r="D3" s="242" t="s">
        <v>3</v>
      </c>
      <c r="E3" s="242"/>
      <c r="F3" s="242"/>
      <c r="G3" s="242"/>
      <c r="H3" s="242"/>
      <c r="I3" s="242"/>
      <c r="J3" s="242"/>
      <c r="K3" s="242" t="s">
        <v>60</v>
      </c>
      <c r="L3" s="242"/>
      <c r="M3" s="242"/>
      <c r="N3" s="242"/>
      <c r="O3" s="242"/>
      <c r="P3" s="242"/>
      <c r="Q3" s="242"/>
      <c r="R3" s="251" t="s">
        <v>526</v>
      </c>
      <c r="S3" s="251" t="s">
        <v>527</v>
      </c>
      <c r="T3" s="251" t="s">
        <v>528</v>
      </c>
      <c r="U3" s="251" t="s">
        <v>530</v>
      </c>
      <c r="V3" s="251" t="s">
        <v>531</v>
      </c>
      <c r="W3" s="251" t="s">
        <v>532</v>
      </c>
    </row>
    <row r="4" spans="1:23" s="119" customFormat="1" ht="14.45" customHeight="1" x14ac:dyDescent="0.2">
      <c r="A4" s="244" t="s">
        <v>22</v>
      </c>
      <c r="B4" s="102"/>
      <c r="C4" s="102"/>
      <c r="D4" s="147">
        <v>2014</v>
      </c>
      <c r="E4" s="147">
        <v>2015</v>
      </c>
      <c r="F4" s="147">
        <v>2016</v>
      </c>
      <c r="G4" s="12">
        <v>2017</v>
      </c>
      <c r="H4" s="12">
        <v>2018</v>
      </c>
      <c r="I4" s="12">
        <v>2019</v>
      </c>
      <c r="J4" s="109">
        <v>2020</v>
      </c>
      <c r="K4" s="147">
        <v>2014</v>
      </c>
      <c r="L4" s="147">
        <v>2015</v>
      </c>
      <c r="M4" s="147">
        <v>2016</v>
      </c>
      <c r="N4" s="12">
        <v>2017</v>
      </c>
      <c r="O4" s="12">
        <v>2018</v>
      </c>
      <c r="P4" s="12">
        <v>2019</v>
      </c>
      <c r="Q4" s="109">
        <v>2020</v>
      </c>
      <c r="R4" s="252"/>
      <c r="S4" s="252"/>
      <c r="T4" s="252"/>
      <c r="U4" s="252"/>
      <c r="V4" s="252"/>
      <c r="W4" s="252"/>
    </row>
    <row r="5" spans="1:23" ht="14.45" customHeight="1" x14ac:dyDescent="0.25">
      <c r="A5" s="244"/>
      <c r="B5" s="17"/>
      <c r="C5" s="17"/>
      <c r="D5" s="148"/>
      <c r="E5" s="148"/>
      <c r="F5" s="149"/>
      <c r="G5" s="149"/>
      <c r="H5" s="122"/>
      <c r="I5" s="122"/>
      <c r="J5" s="122"/>
      <c r="K5" s="150"/>
      <c r="L5" s="148"/>
      <c r="M5" s="151"/>
      <c r="N5" s="151"/>
      <c r="O5" s="151"/>
      <c r="P5" s="151"/>
      <c r="Q5" s="227"/>
    </row>
    <row r="6" spans="1:23" s="152" customFormat="1" ht="14.45" customHeight="1" x14ac:dyDescent="0.25">
      <c r="A6" s="204"/>
      <c r="B6" s="17" t="s">
        <v>23</v>
      </c>
      <c r="C6" s="17"/>
      <c r="D6" s="154">
        <v>85</v>
      </c>
      <c r="E6" s="153">
        <v>86.2</v>
      </c>
      <c r="F6" s="153">
        <v>87.9</v>
      </c>
      <c r="G6" s="155">
        <v>88.9</v>
      </c>
      <c r="H6" s="155">
        <v>89.8</v>
      </c>
      <c r="I6" s="155">
        <v>90.8</v>
      </c>
      <c r="J6" s="155">
        <v>92.1</v>
      </c>
      <c r="K6" s="154">
        <v>14.8</v>
      </c>
      <c r="L6" s="155">
        <v>13.5</v>
      </c>
      <c r="M6" s="155">
        <v>12</v>
      </c>
      <c r="N6" s="155">
        <v>10.9</v>
      </c>
      <c r="O6" s="155">
        <v>10</v>
      </c>
      <c r="P6" s="155">
        <v>9.1</v>
      </c>
      <c r="Q6" s="155">
        <v>7.8</v>
      </c>
      <c r="R6" s="253">
        <f>SUM(D6:Q6)</f>
        <v>698.8</v>
      </c>
      <c r="S6" s="253">
        <f>AVERAGE(D6:Q6)</f>
        <v>49.914285714285711</v>
      </c>
      <c r="T6" s="253">
        <f>MEDIAN(D6:Q6)</f>
        <v>49.900000000000006</v>
      </c>
      <c r="U6" s="253">
        <f>MAX(D6:Q6)</f>
        <v>92.1</v>
      </c>
      <c r="V6" s="253">
        <f>MIN(D6:Q6)</f>
        <v>7.8</v>
      </c>
      <c r="W6" s="252">
        <f>STDEV(D6:Q6)</f>
        <v>40.291053733912335</v>
      </c>
    </row>
    <row r="7" spans="1:23" ht="14.45" customHeight="1" x14ac:dyDescent="0.25">
      <c r="A7" s="16"/>
      <c r="B7" s="17"/>
      <c r="C7" s="17"/>
      <c r="D7" s="156"/>
      <c r="E7" s="157"/>
      <c r="F7" s="157"/>
      <c r="G7" s="157"/>
      <c r="H7" s="157"/>
      <c r="I7" s="157"/>
      <c r="J7" s="157"/>
      <c r="K7" s="156"/>
      <c r="L7" s="157"/>
      <c r="M7" s="157"/>
      <c r="N7" s="157"/>
      <c r="O7" s="157"/>
      <c r="P7" s="157"/>
      <c r="Q7" s="157"/>
      <c r="R7" s="253"/>
      <c r="S7" s="253"/>
      <c r="T7" s="253"/>
      <c r="U7" s="253"/>
      <c r="V7" s="253"/>
      <c r="W7" s="252"/>
    </row>
    <row r="8" spans="1:23" ht="14.45" customHeight="1" x14ac:dyDescent="0.25">
      <c r="A8" s="65" t="s">
        <v>36</v>
      </c>
      <c r="B8" s="62" t="s">
        <v>37</v>
      </c>
      <c r="C8" s="47"/>
      <c r="D8" s="154">
        <v>87</v>
      </c>
      <c r="E8" s="153">
        <v>87.2</v>
      </c>
      <c r="F8" s="153">
        <v>88.9</v>
      </c>
      <c r="G8" s="155">
        <v>90.3</v>
      </c>
      <c r="H8" s="155">
        <v>90.6</v>
      </c>
      <c r="I8" s="155">
        <v>92</v>
      </c>
      <c r="J8" s="155">
        <v>92.2</v>
      </c>
      <c r="K8" s="154">
        <v>13</v>
      </c>
      <c r="L8" s="153">
        <v>12.6</v>
      </c>
      <c r="M8" s="153">
        <v>11</v>
      </c>
      <c r="N8" s="153">
        <v>9.6999999999999993</v>
      </c>
      <c r="O8" s="153">
        <v>9.4</v>
      </c>
      <c r="P8" s="155">
        <v>8</v>
      </c>
      <c r="Q8" s="155">
        <v>7.7</v>
      </c>
      <c r="R8" s="253">
        <f t="shared" ref="R8:R40" si="0">SUM(D8:Q8)</f>
        <v>699.60000000000014</v>
      </c>
      <c r="S8" s="253">
        <f t="shared" ref="S8:S40" si="1">AVERAGE(D8:Q8)</f>
        <v>49.971428571428582</v>
      </c>
      <c r="T8" s="253">
        <f t="shared" ref="T8:T40" si="2">MEDIAN(D8:Q8)</f>
        <v>50</v>
      </c>
      <c r="U8" s="253">
        <f>MAX(D8:Q8)</f>
        <v>92.2</v>
      </c>
      <c r="V8" s="253">
        <f>MIN(D8:Q8)</f>
        <v>7.7</v>
      </c>
      <c r="W8" s="252">
        <f>STDEV(D8:Q8)</f>
        <v>41.322212848845268</v>
      </c>
    </row>
    <row r="9" spans="1:23" s="158" customFormat="1" ht="14.45" customHeight="1" x14ac:dyDescent="0.25">
      <c r="A9" s="16" t="s">
        <v>206</v>
      </c>
      <c r="B9" s="47" t="s">
        <v>207</v>
      </c>
      <c r="C9" s="62"/>
      <c r="D9" s="156">
        <v>88.8</v>
      </c>
      <c r="E9" s="159">
        <v>94.6</v>
      </c>
      <c r="F9" s="159">
        <v>87.2</v>
      </c>
      <c r="G9" s="157">
        <v>93.1</v>
      </c>
      <c r="H9" s="157">
        <v>94.4</v>
      </c>
      <c r="I9" s="157">
        <v>90.4</v>
      </c>
      <c r="J9" s="157">
        <v>95.5</v>
      </c>
      <c r="K9" s="156">
        <v>11.2</v>
      </c>
      <c r="L9" s="159">
        <v>5</v>
      </c>
      <c r="M9" s="159">
        <v>12.5</v>
      </c>
      <c r="N9" s="159">
        <v>6.9</v>
      </c>
      <c r="O9" s="159">
        <v>5.6</v>
      </c>
      <c r="P9" s="157">
        <v>9.6</v>
      </c>
      <c r="Q9" s="157">
        <v>4.5</v>
      </c>
      <c r="R9" s="253">
        <f t="shared" si="0"/>
        <v>699.3</v>
      </c>
      <c r="S9" s="253">
        <f t="shared" si="1"/>
        <v>49.949999999999996</v>
      </c>
      <c r="T9" s="253">
        <f t="shared" si="2"/>
        <v>49.85</v>
      </c>
      <c r="U9" s="253">
        <f>MAX(D9:Q9)</f>
        <v>95.5</v>
      </c>
      <c r="V9" s="253">
        <f>MIN(D9:Q9)</f>
        <v>4.5</v>
      </c>
      <c r="W9" s="252">
        <f>STDEV(D9:Q9)</f>
        <v>43.745641541142753</v>
      </c>
    </row>
    <row r="10" spans="1:23" ht="14.45" customHeight="1" x14ac:dyDescent="0.25">
      <c r="A10" s="16" t="s">
        <v>208</v>
      </c>
      <c r="B10" s="47" t="s">
        <v>209</v>
      </c>
      <c r="C10" s="47"/>
      <c r="D10" s="156">
        <v>91.7</v>
      </c>
      <c r="E10" s="159">
        <v>88.5</v>
      </c>
      <c r="F10" s="159">
        <v>90.6</v>
      </c>
      <c r="G10" s="157">
        <v>88.2</v>
      </c>
      <c r="H10" s="157">
        <v>91.5</v>
      </c>
      <c r="I10" s="157">
        <v>92.2</v>
      </c>
      <c r="J10" s="157">
        <v>93.1</v>
      </c>
      <c r="K10" s="156">
        <v>8.3000000000000007</v>
      </c>
      <c r="L10" s="159">
        <v>11.4</v>
      </c>
      <c r="M10" s="159">
        <v>9.3000000000000007</v>
      </c>
      <c r="N10" s="159">
        <v>11.8</v>
      </c>
      <c r="O10" s="159">
        <v>8.5</v>
      </c>
      <c r="P10" s="157">
        <v>7.8</v>
      </c>
      <c r="Q10" s="157">
        <v>6.7</v>
      </c>
      <c r="R10" s="253">
        <f t="shared" si="0"/>
        <v>699.5999999999998</v>
      </c>
      <c r="S10" s="253">
        <f t="shared" si="1"/>
        <v>49.971428571428554</v>
      </c>
      <c r="T10" s="253">
        <f t="shared" si="2"/>
        <v>50</v>
      </c>
      <c r="U10" s="253">
        <f>MAX(D10:Q10)</f>
        <v>93.1</v>
      </c>
      <c r="V10" s="253">
        <f>MIN(D10:Q10)</f>
        <v>6.7</v>
      </c>
      <c r="W10" s="252">
        <f>STDEV(D10:Q10)</f>
        <v>42.437273684842182</v>
      </c>
    </row>
    <row r="11" spans="1:23" ht="14.45" customHeight="1" x14ac:dyDescent="0.25">
      <c r="A11" s="16" t="s">
        <v>210</v>
      </c>
      <c r="B11" s="47" t="s">
        <v>211</v>
      </c>
      <c r="C11" s="47"/>
      <c r="D11" s="156">
        <v>84.1</v>
      </c>
      <c r="E11" s="159">
        <v>85.4</v>
      </c>
      <c r="F11" s="159">
        <v>87.2</v>
      </c>
      <c r="G11" s="127" t="s">
        <v>28</v>
      </c>
      <c r="H11" s="127" t="s">
        <v>28</v>
      </c>
      <c r="I11" s="160" t="s">
        <v>28</v>
      </c>
      <c r="J11" s="160" t="s">
        <v>28</v>
      </c>
      <c r="K11" s="156">
        <v>15.8</v>
      </c>
      <c r="L11" s="159">
        <v>14.5</v>
      </c>
      <c r="M11" s="159">
        <v>12.6</v>
      </c>
      <c r="N11" s="127" t="s">
        <v>28</v>
      </c>
      <c r="O11" s="127" t="s">
        <v>28</v>
      </c>
      <c r="P11" s="160" t="s">
        <v>28</v>
      </c>
      <c r="Q11" s="160" t="s">
        <v>28</v>
      </c>
      <c r="R11" s="253">
        <f t="shared" si="0"/>
        <v>299.60000000000002</v>
      </c>
      <c r="S11" s="253">
        <f t="shared" si="1"/>
        <v>49.933333333333337</v>
      </c>
      <c r="T11" s="253">
        <f t="shared" si="2"/>
        <v>49.95</v>
      </c>
      <c r="U11" s="253">
        <f>MAX(D11:Q11)</f>
        <v>87.2</v>
      </c>
      <c r="V11" s="253">
        <f>MIN(D11:Q11)</f>
        <v>12.6</v>
      </c>
      <c r="W11" s="252">
        <f>STDEV(D11:Q11)</f>
        <v>39.06003925582597</v>
      </c>
    </row>
    <row r="12" spans="1:23" ht="14.45" customHeight="1" x14ac:dyDescent="0.25">
      <c r="A12" s="16" t="s">
        <v>218</v>
      </c>
      <c r="B12" s="47" t="s">
        <v>219</v>
      </c>
      <c r="C12" s="47"/>
      <c r="D12" s="156">
        <v>82.4</v>
      </c>
      <c r="E12" s="159">
        <v>83.9</v>
      </c>
      <c r="F12" s="159">
        <v>89.8</v>
      </c>
      <c r="G12" s="157">
        <v>89.8</v>
      </c>
      <c r="H12" s="157">
        <v>90.6</v>
      </c>
      <c r="I12" s="157">
        <v>91.7</v>
      </c>
      <c r="J12" s="157">
        <v>91.1</v>
      </c>
      <c r="K12" s="156">
        <v>17.2</v>
      </c>
      <c r="L12" s="159">
        <v>16</v>
      </c>
      <c r="M12" s="159">
        <v>10.199999999999999</v>
      </c>
      <c r="N12" s="159">
        <v>10.1</v>
      </c>
      <c r="O12" s="159">
        <v>9.4</v>
      </c>
      <c r="P12" s="157">
        <v>8.3000000000000007</v>
      </c>
      <c r="Q12" s="157">
        <v>8.9</v>
      </c>
      <c r="R12" s="253">
        <f t="shared" si="0"/>
        <v>699.40000000000009</v>
      </c>
      <c r="S12" s="253">
        <f t="shared" si="1"/>
        <v>49.957142857142863</v>
      </c>
      <c r="T12" s="253">
        <f t="shared" si="2"/>
        <v>49.8</v>
      </c>
      <c r="U12" s="253">
        <f>MAX(D12:Q12)</f>
        <v>91.7</v>
      </c>
      <c r="V12" s="253">
        <f>MIN(D12:Q12)</f>
        <v>8.3000000000000007</v>
      </c>
      <c r="W12" s="252">
        <f>STDEV(D12:Q12)</f>
        <v>40.122729301399801</v>
      </c>
    </row>
    <row r="13" spans="1:23" ht="14.45" customHeight="1" x14ac:dyDescent="0.25">
      <c r="A13" s="16" t="s">
        <v>212</v>
      </c>
      <c r="B13" s="47" t="s">
        <v>213</v>
      </c>
      <c r="C13" s="47"/>
      <c r="D13" s="160" t="s">
        <v>28</v>
      </c>
      <c r="E13" s="160" t="s">
        <v>28</v>
      </c>
      <c r="F13" s="160" t="s">
        <v>28</v>
      </c>
      <c r="G13" s="157">
        <v>88.4</v>
      </c>
      <c r="H13" s="157">
        <v>91</v>
      </c>
      <c r="I13" s="157">
        <v>90.6</v>
      </c>
      <c r="J13" s="157">
        <v>93.6</v>
      </c>
      <c r="K13" s="160" t="s">
        <v>28</v>
      </c>
      <c r="L13" s="160" t="s">
        <v>28</v>
      </c>
      <c r="M13" s="160" t="s">
        <v>28</v>
      </c>
      <c r="N13" s="159">
        <v>11.4</v>
      </c>
      <c r="O13" s="159">
        <v>9</v>
      </c>
      <c r="P13" s="157">
        <v>9.4</v>
      </c>
      <c r="Q13" s="157">
        <v>6.4</v>
      </c>
      <c r="R13" s="253">
        <f t="shared" si="0"/>
        <v>399.79999999999995</v>
      </c>
      <c r="S13" s="253">
        <f t="shared" si="1"/>
        <v>49.974999999999994</v>
      </c>
      <c r="T13" s="253">
        <f t="shared" si="2"/>
        <v>49.9</v>
      </c>
      <c r="U13" s="253">
        <f>MAX(D13:Q13)</f>
        <v>93.6</v>
      </c>
      <c r="V13" s="253">
        <f>MIN(D13:Q13)</f>
        <v>6.4</v>
      </c>
      <c r="W13" s="252">
        <f>STDEV(D13:Q13)</f>
        <v>43.793598684217379</v>
      </c>
    </row>
    <row r="14" spans="1:23" ht="14.45" customHeight="1" x14ac:dyDescent="0.25">
      <c r="A14" s="16" t="s">
        <v>214</v>
      </c>
      <c r="B14" s="47" t="s">
        <v>215</v>
      </c>
      <c r="C14" s="47"/>
      <c r="D14" s="160" t="s">
        <v>28</v>
      </c>
      <c r="E14" s="160" t="s">
        <v>28</v>
      </c>
      <c r="F14" s="160" t="s">
        <v>28</v>
      </c>
      <c r="G14" s="157">
        <v>89.8</v>
      </c>
      <c r="H14" s="157">
        <v>90.7</v>
      </c>
      <c r="I14" s="157">
        <v>89.1</v>
      </c>
      <c r="J14" s="157">
        <v>89.7</v>
      </c>
      <c r="K14" s="160" t="s">
        <v>28</v>
      </c>
      <c r="L14" s="160" t="s">
        <v>28</v>
      </c>
      <c r="M14" s="160" t="s">
        <v>28</v>
      </c>
      <c r="N14" s="159">
        <v>10.199999999999999</v>
      </c>
      <c r="O14" s="159">
        <v>9.3000000000000007</v>
      </c>
      <c r="P14" s="157">
        <v>10.9</v>
      </c>
      <c r="Q14" s="157">
        <v>10.3</v>
      </c>
      <c r="R14" s="253">
        <f t="shared" si="0"/>
        <v>400</v>
      </c>
      <c r="S14" s="253">
        <f t="shared" si="1"/>
        <v>50</v>
      </c>
      <c r="T14" s="253">
        <f t="shared" si="2"/>
        <v>49.999999999999993</v>
      </c>
      <c r="U14" s="253">
        <f>MAX(D14:Q14)</f>
        <v>90.7</v>
      </c>
      <c r="V14" s="253">
        <f>MIN(D14:Q14)</f>
        <v>9.3000000000000007</v>
      </c>
      <c r="W14" s="252">
        <f>STDEV(D14:Q14)</f>
        <v>42.579102855743685</v>
      </c>
    </row>
    <row r="15" spans="1:23" ht="14.45" customHeight="1" x14ac:dyDescent="0.25">
      <c r="A15" s="16" t="s">
        <v>216</v>
      </c>
      <c r="B15" s="47" t="s">
        <v>217</v>
      </c>
      <c r="C15" s="47"/>
      <c r="D15" s="160" t="s">
        <v>28</v>
      </c>
      <c r="E15" s="160" t="s">
        <v>28</v>
      </c>
      <c r="F15" s="160" t="s">
        <v>28</v>
      </c>
      <c r="G15" s="157">
        <v>86.2</v>
      </c>
      <c r="H15" s="157">
        <v>88</v>
      </c>
      <c r="I15" s="157">
        <v>92.5</v>
      </c>
      <c r="J15" s="157">
        <v>88.8</v>
      </c>
      <c r="K15" s="160" t="s">
        <v>28</v>
      </c>
      <c r="L15" s="160" t="s">
        <v>28</v>
      </c>
      <c r="M15" s="160" t="s">
        <v>28</v>
      </c>
      <c r="N15" s="159">
        <v>13.8</v>
      </c>
      <c r="O15" s="159">
        <v>12</v>
      </c>
      <c r="P15" s="157">
        <v>7.5</v>
      </c>
      <c r="Q15" s="157">
        <v>11.2</v>
      </c>
      <c r="R15" s="253">
        <f t="shared" si="0"/>
        <v>400</v>
      </c>
      <c r="S15" s="253">
        <f t="shared" si="1"/>
        <v>50</v>
      </c>
      <c r="T15" s="253">
        <f t="shared" si="2"/>
        <v>50</v>
      </c>
      <c r="U15" s="253">
        <f>MAX(D15:Q15)</f>
        <v>92.5</v>
      </c>
      <c r="V15" s="253">
        <f>MIN(D15:Q15)</f>
        <v>7.5</v>
      </c>
      <c r="W15" s="252">
        <f>STDEV(D15:Q15)</f>
        <v>41.63147847482719</v>
      </c>
    </row>
    <row r="16" spans="1:23" ht="14.45" customHeight="1" x14ac:dyDescent="0.25">
      <c r="A16" s="16" t="s">
        <v>220</v>
      </c>
      <c r="B16" s="47" t="s">
        <v>221</v>
      </c>
      <c r="C16" s="47"/>
      <c r="D16" s="156">
        <v>86.1</v>
      </c>
      <c r="E16" s="159">
        <v>82.5</v>
      </c>
      <c r="F16" s="159">
        <v>81.7</v>
      </c>
      <c r="G16" s="157">
        <v>89.9</v>
      </c>
      <c r="H16" s="157">
        <v>92.4</v>
      </c>
      <c r="I16" s="157">
        <v>93.4</v>
      </c>
      <c r="J16" s="157">
        <v>77.8</v>
      </c>
      <c r="K16" s="156">
        <v>13.9</v>
      </c>
      <c r="L16" s="159">
        <v>17.5</v>
      </c>
      <c r="M16" s="159">
        <v>17.8</v>
      </c>
      <c r="N16" s="159">
        <v>10.1</v>
      </c>
      <c r="O16" s="159">
        <v>7.6</v>
      </c>
      <c r="P16" s="157">
        <v>6.6</v>
      </c>
      <c r="Q16" s="157">
        <v>22.2</v>
      </c>
      <c r="R16" s="253">
        <f t="shared" si="0"/>
        <v>699.5</v>
      </c>
      <c r="S16" s="253">
        <f t="shared" si="1"/>
        <v>49.964285714285715</v>
      </c>
      <c r="T16" s="253">
        <f t="shared" si="2"/>
        <v>50</v>
      </c>
      <c r="U16" s="253">
        <f>MAX(D16:Q16)</f>
        <v>93.4</v>
      </c>
      <c r="V16" s="253">
        <f>MIN(D16:Q16)</f>
        <v>6.6</v>
      </c>
      <c r="W16" s="252">
        <f>STDEV(D16:Q16)</f>
        <v>38.081867422352417</v>
      </c>
    </row>
    <row r="17" spans="1:23" ht="14.45" customHeight="1" x14ac:dyDescent="0.25">
      <c r="A17" s="16" t="s">
        <v>222</v>
      </c>
      <c r="B17" s="47" t="s">
        <v>223</v>
      </c>
      <c r="C17" s="47"/>
      <c r="D17" s="156">
        <v>87.7</v>
      </c>
      <c r="E17" s="159">
        <v>90.2</v>
      </c>
      <c r="F17" s="159">
        <v>91</v>
      </c>
      <c r="G17" s="160" t="s">
        <v>28</v>
      </c>
      <c r="H17" s="160" t="s">
        <v>28</v>
      </c>
      <c r="I17" s="160" t="s">
        <v>28</v>
      </c>
      <c r="J17" s="160" t="s">
        <v>28</v>
      </c>
      <c r="K17" s="156">
        <v>12</v>
      </c>
      <c r="L17" s="159">
        <v>9.6999999999999993</v>
      </c>
      <c r="M17" s="159">
        <v>8.6</v>
      </c>
      <c r="N17" s="127" t="s">
        <v>28</v>
      </c>
      <c r="O17" s="127" t="s">
        <v>28</v>
      </c>
      <c r="P17" s="160" t="s">
        <v>28</v>
      </c>
      <c r="Q17" s="160" t="s">
        <v>28</v>
      </c>
      <c r="R17" s="253">
        <f t="shared" si="0"/>
        <v>299.2</v>
      </c>
      <c r="S17" s="253">
        <f t="shared" si="1"/>
        <v>49.866666666666667</v>
      </c>
      <c r="T17" s="253">
        <f t="shared" si="2"/>
        <v>49.85</v>
      </c>
      <c r="U17" s="253">
        <f>MAX(D17:Q17)</f>
        <v>91</v>
      </c>
      <c r="V17" s="253">
        <f>MIN(D17:Q17)</f>
        <v>8.6</v>
      </c>
      <c r="W17" s="252">
        <f>STDEV(D17:Q17)</f>
        <v>43.58961650056888</v>
      </c>
    </row>
    <row r="18" spans="1:23" ht="14.45" customHeight="1" x14ac:dyDescent="0.25">
      <c r="A18" s="16" t="s">
        <v>228</v>
      </c>
      <c r="B18" s="47" t="s">
        <v>229</v>
      </c>
      <c r="C18" s="47"/>
      <c r="D18" s="156">
        <v>90.6</v>
      </c>
      <c r="E18" s="159">
        <v>88.8</v>
      </c>
      <c r="F18" s="159">
        <v>91.1</v>
      </c>
      <c r="G18" s="157">
        <v>91.3</v>
      </c>
      <c r="H18" s="157">
        <v>91.2</v>
      </c>
      <c r="I18" s="157">
        <v>92.5</v>
      </c>
      <c r="J18" s="157">
        <v>93</v>
      </c>
      <c r="K18" s="156">
        <v>9.4</v>
      </c>
      <c r="L18" s="159">
        <v>11.1</v>
      </c>
      <c r="M18" s="159">
        <v>8.9</v>
      </c>
      <c r="N18" s="159">
        <v>8.6999999999999993</v>
      </c>
      <c r="O18" s="159">
        <v>8.8000000000000007</v>
      </c>
      <c r="P18" s="157">
        <v>7.3</v>
      </c>
      <c r="Q18" s="157">
        <v>6.9</v>
      </c>
      <c r="R18" s="253">
        <f t="shared" si="0"/>
        <v>699.59999999999991</v>
      </c>
      <c r="S18" s="253">
        <f t="shared" si="1"/>
        <v>49.971428571428568</v>
      </c>
      <c r="T18" s="253">
        <f t="shared" si="2"/>
        <v>49.95</v>
      </c>
      <c r="U18" s="253">
        <f>MAX(D18:Q18)</f>
        <v>93</v>
      </c>
      <c r="V18" s="253">
        <f>MIN(D18:Q18)</f>
        <v>6.9</v>
      </c>
      <c r="W18" s="252">
        <f>STDEV(D18:Q18)</f>
        <v>42.820006621122424</v>
      </c>
    </row>
    <row r="19" spans="1:23" ht="14.45" customHeight="1" x14ac:dyDescent="0.25">
      <c r="A19" s="16" t="s">
        <v>224</v>
      </c>
      <c r="B19" s="47" t="s">
        <v>225</v>
      </c>
      <c r="C19" s="47"/>
      <c r="D19" s="160" t="s">
        <v>28</v>
      </c>
      <c r="E19" s="160" t="s">
        <v>28</v>
      </c>
      <c r="F19" s="160" t="s">
        <v>28</v>
      </c>
      <c r="G19" s="157">
        <v>88.5</v>
      </c>
      <c r="H19" s="157">
        <v>92.3</v>
      </c>
      <c r="I19" s="157">
        <v>94.9</v>
      </c>
      <c r="J19" s="157">
        <v>88.9</v>
      </c>
      <c r="K19" s="160" t="s">
        <v>28</v>
      </c>
      <c r="L19" s="160" t="s">
        <v>28</v>
      </c>
      <c r="M19" s="160" t="s">
        <v>28</v>
      </c>
      <c r="N19" s="159">
        <v>11.5</v>
      </c>
      <c r="O19" s="159">
        <v>7.7</v>
      </c>
      <c r="P19" s="157">
        <v>5.0999999999999996</v>
      </c>
      <c r="Q19" s="157">
        <v>9.4</v>
      </c>
      <c r="R19" s="253">
        <f t="shared" si="0"/>
        <v>398.3</v>
      </c>
      <c r="S19" s="253">
        <f t="shared" si="1"/>
        <v>49.787500000000001</v>
      </c>
      <c r="T19" s="253">
        <f t="shared" si="2"/>
        <v>50</v>
      </c>
      <c r="U19" s="253">
        <f>MAX(D19:Q19)</f>
        <v>94.9</v>
      </c>
      <c r="V19" s="253">
        <f>MIN(D19:Q19)</f>
        <v>5.0999999999999996</v>
      </c>
      <c r="W19" s="252">
        <f>STDEV(D19:Q19)</f>
        <v>44.298192078555211</v>
      </c>
    </row>
    <row r="20" spans="1:23" ht="14.45" customHeight="1" x14ac:dyDescent="0.25">
      <c r="A20" s="16" t="s">
        <v>226</v>
      </c>
      <c r="B20" s="47" t="s">
        <v>227</v>
      </c>
      <c r="C20" s="47"/>
      <c r="D20" s="160" t="s">
        <v>28</v>
      </c>
      <c r="E20" s="160" t="s">
        <v>28</v>
      </c>
      <c r="F20" s="160" t="s">
        <v>28</v>
      </c>
      <c r="G20" s="157">
        <v>93.4</v>
      </c>
      <c r="H20" s="157">
        <v>93.1</v>
      </c>
      <c r="I20" s="157">
        <v>91</v>
      </c>
      <c r="J20" s="157">
        <v>94.4</v>
      </c>
      <c r="K20" s="160" t="s">
        <v>28</v>
      </c>
      <c r="L20" s="160" t="s">
        <v>28</v>
      </c>
      <c r="M20" s="160" t="s">
        <v>28</v>
      </c>
      <c r="N20" s="159">
        <v>6.6</v>
      </c>
      <c r="O20" s="159">
        <v>6.9</v>
      </c>
      <c r="P20" s="157">
        <v>9</v>
      </c>
      <c r="Q20" s="157">
        <v>5.0999999999999996</v>
      </c>
      <c r="R20" s="253">
        <f t="shared" si="0"/>
        <v>399.5</v>
      </c>
      <c r="S20" s="253">
        <f t="shared" si="1"/>
        <v>49.9375</v>
      </c>
      <c r="T20" s="253">
        <f t="shared" si="2"/>
        <v>50</v>
      </c>
      <c r="U20" s="253">
        <f>MAX(D20:Q20)</f>
        <v>94.4</v>
      </c>
      <c r="V20" s="253">
        <f>MIN(D20:Q20)</f>
        <v>5.0999999999999996</v>
      </c>
      <c r="W20" s="252">
        <f>STDEV(D20:Q20)</f>
        <v>46.030546922668641</v>
      </c>
    </row>
    <row r="21" spans="1:23" ht="14.45" customHeight="1" x14ac:dyDescent="0.25">
      <c r="A21" s="16" t="s">
        <v>230</v>
      </c>
      <c r="B21" s="47" t="s">
        <v>231</v>
      </c>
      <c r="C21" s="47"/>
      <c r="D21" s="156">
        <v>90.7</v>
      </c>
      <c r="E21" s="159">
        <v>84.8</v>
      </c>
      <c r="F21" s="159">
        <v>84.7</v>
      </c>
      <c r="G21" s="157">
        <v>88.4</v>
      </c>
      <c r="H21" s="157">
        <v>95</v>
      </c>
      <c r="I21" s="157">
        <v>92.9</v>
      </c>
      <c r="J21" s="157">
        <v>96.3</v>
      </c>
      <c r="K21" s="156">
        <v>9.3000000000000007</v>
      </c>
      <c r="L21" s="159">
        <v>15.2</v>
      </c>
      <c r="M21" s="159">
        <v>15.3</v>
      </c>
      <c r="N21" s="159">
        <v>11.6</v>
      </c>
      <c r="O21" s="159">
        <v>5</v>
      </c>
      <c r="P21" s="157">
        <v>7.1</v>
      </c>
      <c r="Q21" s="157">
        <v>3.7</v>
      </c>
      <c r="R21" s="253">
        <f t="shared" si="0"/>
        <v>700</v>
      </c>
      <c r="S21" s="253">
        <f t="shared" si="1"/>
        <v>50</v>
      </c>
      <c r="T21" s="253">
        <f t="shared" si="2"/>
        <v>50</v>
      </c>
      <c r="U21" s="253">
        <f>MAX(D21:Q21)</f>
        <v>96.3</v>
      </c>
      <c r="V21" s="253">
        <f>MIN(D21:Q21)</f>
        <v>3.7</v>
      </c>
      <c r="W21" s="252">
        <f>STDEV(D21:Q21)</f>
        <v>42.163199411517439</v>
      </c>
    </row>
    <row r="22" spans="1:23" ht="14.45" customHeight="1" x14ac:dyDescent="0.25">
      <c r="A22" s="16" t="s">
        <v>232</v>
      </c>
      <c r="B22" s="47" t="s">
        <v>233</v>
      </c>
      <c r="C22" s="47"/>
      <c r="D22" s="156">
        <v>92</v>
      </c>
      <c r="E22" s="159">
        <v>94.9</v>
      </c>
      <c r="F22" s="159">
        <v>80.7</v>
      </c>
      <c r="G22" s="157">
        <v>90.5</v>
      </c>
      <c r="H22" s="157">
        <v>86.7</v>
      </c>
      <c r="I22" s="157">
        <v>98.2</v>
      </c>
      <c r="J22" s="157">
        <v>93.8</v>
      </c>
      <c r="K22" s="156">
        <v>8</v>
      </c>
      <c r="L22" s="159">
        <v>4.5999999999999996</v>
      </c>
      <c r="M22" s="159">
        <v>19.3</v>
      </c>
      <c r="N22" s="159">
        <v>9.5</v>
      </c>
      <c r="O22" s="159">
        <v>13.3</v>
      </c>
      <c r="P22" s="157">
        <v>1.8</v>
      </c>
      <c r="Q22" s="157">
        <v>6.2</v>
      </c>
      <c r="R22" s="253">
        <f t="shared" si="0"/>
        <v>699.49999999999989</v>
      </c>
      <c r="S22" s="253">
        <f t="shared" si="1"/>
        <v>49.964285714285708</v>
      </c>
      <c r="T22" s="253">
        <f t="shared" si="2"/>
        <v>50</v>
      </c>
      <c r="U22" s="253">
        <f>MAX(D22:Q22)</f>
        <v>98.2</v>
      </c>
      <c r="V22" s="253">
        <f>MIN(D22:Q22)</f>
        <v>1.8</v>
      </c>
      <c r="W22" s="252">
        <f>STDEV(D22:Q22)</f>
        <v>42.920115548322094</v>
      </c>
    </row>
    <row r="23" spans="1:23" ht="14.45" customHeight="1" x14ac:dyDescent="0.25">
      <c r="A23" s="16" t="s">
        <v>234</v>
      </c>
      <c r="B23" s="47" t="s">
        <v>235</v>
      </c>
      <c r="C23" s="47"/>
      <c r="D23" s="156">
        <v>84.9</v>
      </c>
      <c r="E23" s="159">
        <v>86.7</v>
      </c>
      <c r="F23" s="159">
        <v>89</v>
      </c>
      <c r="G23" s="160" t="s">
        <v>28</v>
      </c>
      <c r="H23" s="160" t="s">
        <v>28</v>
      </c>
      <c r="I23" s="160" t="s">
        <v>28</v>
      </c>
      <c r="J23" s="160" t="s">
        <v>28</v>
      </c>
      <c r="K23" s="156">
        <v>15.1</v>
      </c>
      <c r="L23" s="159">
        <v>13</v>
      </c>
      <c r="M23" s="159">
        <v>10.9</v>
      </c>
      <c r="N23" s="127" t="s">
        <v>28</v>
      </c>
      <c r="O23" s="127" t="s">
        <v>28</v>
      </c>
      <c r="P23" s="160" t="s">
        <v>28</v>
      </c>
      <c r="Q23" s="160" t="s">
        <v>28</v>
      </c>
      <c r="R23" s="253">
        <f t="shared" si="0"/>
        <v>299.60000000000002</v>
      </c>
      <c r="S23" s="253">
        <f t="shared" si="1"/>
        <v>49.933333333333337</v>
      </c>
      <c r="T23" s="253">
        <f t="shared" si="2"/>
        <v>50.000000000000007</v>
      </c>
      <c r="U23" s="253">
        <f>MAX(D23:Q23)</f>
        <v>89</v>
      </c>
      <c r="V23" s="253">
        <f>MIN(D23:Q23)</f>
        <v>10.9</v>
      </c>
      <c r="W23" s="252">
        <f>STDEV(D23:Q23)</f>
        <v>40.501094635412834</v>
      </c>
    </row>
    <row r="24" spans="1:23" ht="14.45" customHeight="1" x14ac:dyDescent="0.25">
      <c r="A24" s="16" t="s">
        <v>236</v>
      </c>
      <c r="B24" s="47" t="s">
        <v>237</v>
      </c>
      <c r="C24" s="47"/>
      <c r="D24" s="160" t="s">
        <v>28</v>
      </c>
      <c r="E24" s="160" t="s">
        <v>28</v>
      </c>
      <c r="F24" s="160" t="s">
        <v>28</v>
      </c>
      <c r="G24" s="157">
        <v>88.3</v>
      </c>
      <c r="H24" s="157">
        <v>91.1</v>
      </c>
      <c r="I24" s="157">
        <v>92.4</v>
      </c>
      <c r="J24" s="157">
        <v>92.7</v>
      </c>
      <c r="K24" s="160" t="s">
        <v>28</v>
      </c>
      <c r="L24" s="160" t="s">
        <v>28</v>
      </c>
      <c r="M24" s="160" t="s">
        <v>28</v>
      </c>
      <c r="N24" s="159">
        <v>11.7</v>
      </c>
      <c r="O24" s="159">
        <v>8.5</v>
      </c>
      <c r="P24" s="157">
        <v>7.6</v>
      </c>
      <c r="Q24" s="157">
        <v>7.3</v>
      </c>
      <c r="R24" s="253">
        <f t="shared" si="0"/>
        <v>399.59999999999997</v>
      </c>
      <c r="S24" s="253">
        <f t="shared" si="1"/>
        <v>49.949999999999996</v>
      </c>
      <c r="T24" s="253">
        <f t="shared" si="2"/>
        <v>50</v>
      </c>
      <c r="U24" s="253">
        <f>MAX(D24:Q24)</f>
        <v>92.7</v>
      </c>
      <c r="V24" s="253">
        <f>MIN(D24:Q24)</f>
        <v>7.3</v>
      </c>
      <c r="W24" s="252">
        <f>STDEV(D24:Q24)</f>
        <v>44.057300351765939</v>
      </c>
    </row>
    <row r="25" spans="1:23" ht="14.45" customHeight="1" x14ac:dyDescent="0.25">
      <c r="A25" s="16" t="s">
        <v>238</v>
      </c>
      <c r="B25" s="47" t="s">
        <v>239</v>
      </c>
      <c r="C25" s="47"/>
      <c r="D25" s="160" t="s">
        <v>28</v>
      </c>
      <c r="E25" s="160" t="s">
        <v>28</v>
      </c>
      <c r="F25" s="160" t="s">
        <v>28</v>
      </c>
      <c r="G25" s="157">
        <v>95</v>
      </c>
      <c r="H25" s="157">
        <v>86.3</v>
      </c>
      <c r="I25" s="157">
        <v>91.9</v>
      </c>
      <c r="J25" s="157">
        <v>94.5</v>
      </c>
      <c r="K25" s="160" t="s">
        <v>28</v>
      </c>
      <c r="L25" s="160" t="s">
        <v>28</v>
      </c>
      <c r="M25" s="160" t="s">
        <v>28</v>
      </c>
      <c r="N25" s="159">
        <v>5</v>
      </c>
      <c r="O25" s="159">
        <v>13.7</v>
      </c>
      <c r="P25" s="157">
        <v>8.1</v>
      </c>
      <c r="Q25" s="157">
        <v>5.5</v>
      </c>
      <c r="R25" s="253">
        <f t="shared" si="0"/>
        <v>400.00000000000006</v>
      </c>
      <c r="S25" s="253">
        <f t="shared" si="1"/>
        <v>50.000000000000007</v>
      </c>
      <c r="T25" s="253">
        <f t="shared" si="2"/>
        <v>50</v>
      </c>
      <c r="U25" s="253">
        <f>MAX(D25:Q25)</f>
        <v>95</v>
      </c>
      <c r="V25" s="253">
        <f>MIN(D25:Q25)</f>
        <v>5</v>
      </c>
      <c r="W25" s="252">
        <f>STDEV(D25:Q25)</f>
        <v>44.97157832612568</v>
      </c>
    </row>
    <row r="26" spans="1:23" ht="14.45" customHeight="1" x14ac:dyDescent="0.25">
      <c r="A26" s="16" t="s">
        <v>240</v>
      </c>
      <c r="B26" s="47" t="s">
        <v>241</v>
      </c>
      <c r="C26" s="47"/>
      <c r="D26" s="160" t="s">
        <v>28</v>
      </c>
      <c r="E26" s="160" t="s">
        <v>28</v>
      </c>
      <c r="F26" s="160" t="s">
        <v>28</v>
      </c>
      <c r="G26" s="157">
        <v>95.5</v>
      </c>
      <c r="H26" s="157">
        <v>93.2</v>
      </c>
      <c r="I26" s="157">
        <v>94.5</v>
      </c>
      <c r="J26" s="157">
        <v>97.3</v>
      </c>
      <c r="K26" s="160" t="s">
        <v>28</v>
      </c>
      <c r="L26" s="160" t="s">
        <v>28</v>
      </c>
      <c r="M26" s="160" t="s">
        <v>28</v>
      </c>
      <c r="N26" s="159">
        <v>4.5</v>
      </c>
      <c r="O26" s="159">
        <v>6.5</v>
      </c>
      <c r="P26" s="157">
        <v>5.5</v>
      </c>
      <c r="Q26" s="157">
        <v>2.2000000000000002</v>
      </c>
      <c r="R26" s="253">
        <f t="shared" si="0"/>
        <v>399.2</v>
      </c>
      <c r="S26" s="253">
        <f t="shared" si="1"/>
        <v>49.9</v>
      </c>
      <c r="T26" s="253">
        <f t="shared" si="2"/>
        <v>49.85</v>
      </c>
      <c r="U26" s="253">
        <f>MAX(D26:Q26)</f>
        <v>97.3</v>
      </c>
      <c r="V26" s="253">
        <f>MIN(D26:Q26)</f>
        <v>2.2000000000000002</v>
      </c>
      <c r="W26" s="252">
        <f>STDEV(D26:Q26)</f>
        <v>48.375820406479924</v>
      </c>
    </row>
    <row r="27" spans="1:23" ht="14.45" customHeight="1" x14ac:dyDescent="0.25">
      <c r="A27" s="16" t="s">
        <v>242</v>
      </c>
      <c r="B27" s="47" t="s">
        <v>243</v>
      </c>
      <c r="C27" s="47"/>
      <c r="D27" s="160" t="s">
        <v>28</v>
      </c>
      <c r="E27" s="160" t="s">
        <v>28</v>
      </c>
      <c r="F27" s="160" t="s">
        <v>28</v>
      </c>
      <c r="G27" s="157">
        <v>90</v>
      </c>
      <c r="H27" s="157">
        <v>83.1</v>
      </c>
      <c r="I27" s="157">
        <v>87.3</v>
      </c>
      <c r="J27" s="157">
        <v>89.7</v>
      </c>
      <c r="K27" s="160" t="s">
        <v>28</v>
      </c>
      <c r="L27" s="160" t="s">
        <v>28</v>
      </c>
      <c r="M27" s="160" t="s">
        <v>28</v>
      </c>
      <c r="N27" s="159">
        <v>10</v>
      </c>
      <c r="O27" s="159">
        <v>16.899999999999999</v>
      </c>
      <c r="P27" s="157">
        <v>12.3</v>
      </c>
      <c r="Q27" s="157">
        <v>10.3</v>
      </c>
      <c r="R27" s="253">
        <f t="shared" si="0"/>
        <v>399.59999999999997</v>
      </c>
      <c r="S27" s="253">
        <f t="shared" si="1"/>
        <v>49.949999999999996</v>
      </c>
      <c r="T27" s="253">
        <f t="shared" si="2"/>
        <v>49.999999999999993</v>
      </c>
      <c r="U27" s="253">
        <f>MAX(D27:Q27)</f>
        <v>90</v>
      </c>
      <c r="V27" s="253">
        <f>MIN(D27:Q27)</f>
        <v>10</v>
      </c>
      <c r="W27" s="252">
        <f>STDEV(D27:Q27)</f>
        <v>40.277537164032267</v>
      </c>
    </row>
    <row r="28" spans="1:23" ht="14.45" customHeight="1" x14ac:dyDescent="0.25">
      <c r="A28" s="65" t="s">
        <v>50</v>
      </c>
      <c r="B28" s="62" t="s">
        <v>51</v>
      </c>
      <c r="C28" s="47"/>
      <c r="D28" s="154">
        <v>81.7</v>
      </c>
      <c r="E28" s="153">
        <v>82.5</v>
      </c>
      <c r="F28" s="153">
        <v>85.5</v>
      </c>
      <c r="G28" s="155">
        <v>86.9</v>
      </c>
      <c r="H28" s="155">
        <v>88.9</v>
      </c>
      <c r="I28" s="155">
        <v>89.6</v>
      </c>
      <c r="J28" s="155">
        <v>90.2</v>
      </c>
      <c r="K28" s="154">
        <v>18.2</v>
      </c>
      <c r="L28" s="153">
        <v>17.399999999999999</v>
      </c>
      <c r="M28" s="153">
        <v>14.3</v>
      </c>
      <c r="N28" s="153">
        <v>13</v>
      </c>
      <c r="O28" s="153">
        <v>10.9</v>
      </c>
      <c r="P28" s="155">
        <v>10.4</v>
      </c>
      <c r="Q28" s="155">
        <v>9.8000000000000007</v>
      </c>
      <c r="R28" s="253">
        <f t="shared" si="0"/>
        <v>699.3</v>
      </c>
      <c r="S28" s="253">
        <f t="shared" si="1"/>
        <v>49.949999999999996</v>
      </c>
      <c r="T28" s="253">
        <f t="shared" si="2"/>
        <v>49.95</v>
      </c>
      <c r="U28" s="253">
        <f>MAX(D28:Q28)</f>
        <v>90.2</v>
      </c>
      <c r="V28" s="253">
        <f>MIN(D28:Q28)</f>
        <v>9.8000000000000007</v>
      </c>
      <c r="W28" s="252">
        <f>STDEV(D28:Q28)</f>
        <v>38.039326816012199</v>
      </c>
    </row>
    <row r="29" spans="1:23" s="158" customFormat="1" ht="14.45" customHeight="1" x14ac:dyDescent="0.25">
      <c r="A29" s="16" t="s">
        <v>362</v>
      </c>
      <c r="B29" s="47" t="s">
        <v>363</v>
      </c>
      <c r="C29" s="62"/>
      <c r="D29" s="156">
        <v>92.6</v>
      </c>
      <c r="E29" s="159">
        <v>58.2</v>
      </c>
      <c r="F29" s="159">
        <v>89.1</v>
      </c>
      <c r="G29" s="157">
        <v>97.8</v>
      </c>
      <c r="H29" s="157">
        <v>86.7</v>
      </c>
      <c r="I29" s="157">
        <v>75.7</v>
      </c>
      <c r="J29" s="157">
        <v>91.3</v>
      </c>
      <c r="K29" s="156">
        <v>7.4</v>
      </c>
      <c r="L29" s="159">
        <v>40.9</v>
      </c>
      <c r="M29" s="159">
        <v>10.9</v>
      </c>
      <c r="N29" s="159">
        <v>2.2000000000000002</v>
      </c>
      <c r="O29" s="159">
        <v>13.3</v>
      </c>
      <c r="P29" s="157">
        <v>24.3</v>
      </c>
      <c r="Q29" s="157">
        <v>8.6999999999999993</v>
      </c>
      <c r="R29" s="253">
        <f t="shared" si="0"/>
        <v>699.09999999999991</v>
      </c>
      <c r="S29" s="253">
        <f t="shared" si="1"/>
        <v>49.935714285714276</v>
      </c>
      <c r="T29" s="253">
        <f t="shared" si="2"/>
        <v>49.55</v>
      </c>
      <c r="U29" s="253">
        <f>MAX(D29:Q29)</f>
        <v>97.8</v>
      </c>
      <c r="V29" s="253">
        <f>MIN(D29:Q29)</f>
        <v>2.2000000000000002</v>
      </c>
      <c r="W29" s="252">
        <f>STDEV(D29:Q29)</f>
        <v>38.061642455017974</v>
      </c>
    </row>
    <row r="30" spans="1:23" ht="14.45" customHeight="1" x14ac:dyDescent="0.25">
      <c r="A30" s="16" t="s">
        <v>364</v>
      </c>
      <c r="B30" s="47" t="s">
        <v>365</v>
      </c>
      <c r="C30" s="47"/>
      <c r="D30" s="156">
        <v>90.4</v>
      </c>
      <c r="E30" s="159">
        <v>85.8</v>
      </c>
      <c r="F30" s="159">
        <v>86.5</v>
      </c>
      <c r="G30" s="157">
        <v>78.900000000000006</v>
      </c>
      <c r="H30" s="157">
        <v>88.1</v>
      </c>
      <c r="I30" s="157">
        <v>92.7</v>
      </c>
      <c r="J30" s="157">
        <v>92</v>
      </c>
      <c r="K30" s="156">
        <v>9.6</v>
      </c>
      <c r="L30" s="159">
        <v>14.2</v>
      </c>
      <c r="M30" s="159">
        <v>13</v>
      </c>
      <c r="N30" s="159">
        <v>20.399999999999999</v>
      </c>
      <c r="O30" s="159">
        <v>11.9</v>
      </c>
      <c r="P30" s="157">
        <v>7.3</v>
      </c>
      <c r="Q30" s="157">
        <v>8</v>
      </c>
      <c r="R30" s="253">
        <f t="shared" si="0"/>
        <v>698.80000000000007</v>
      </c>
      <c r="S30" s="253">
        <f t="shared" si="1"/>
        <v>49.914285714285718</v>
      </c>
      <c r="T30" s="253">
        <f t="shared" si="2"/>
        <v>49.650000000000006</v>
      </c>
      <c r="U30" s="253">
        <f>MAX(D30:Q30)</f>
        <v>92.7</v>
      </c>
      <c r="V30" s="253">
        <f>MIN(D30:Q30)</f>
        <v>7.3</v>
      </c>
      <c r="W30" s="252">
        <f>STDEV(D30:Q30)</f>
        <v>39.533741326829961</v>
      </c>
    </row>
    <row r="31" spans="1:23" ht="14.45" customHeight="1" x14ac:dyDescent="0.25">
      <c r="A31" s="16" t="s">
        <v>366</v>
      </c>
      <c r="B31" s="47" t="s">
        <v>367</v>
      </c>
      <c r="C31" s="47"/>
      <c r="D31" s="156">
        <v>78.8</v>
      </c>
      <c r="E31" s="159">
        <v>80.3</v>
      </c>
      <c r="F31" s="159">
        <v>80.599999999999994</v>
      </c>
      <c r="G31" s="157">
        <v>76.900000000000006</v>
      </c>
      <c r="H31" s="157">
        <v>86.8</v>
      </c>
      <c r="I31" s="157">
        <v>87.7</v>
      </c>
      <c r="J31" s="157">
        <v>89.8</v>
      </c>
      <c r="K31" s="156">
        <v>20.9</v>
      </c>
      <c r="L31" s="159">
        <v>18.899999999999999</v>
      </c>
      <c r="M31" s="159">
        <v>18.8</v>
      </c>
      <c r="N31" s="159">
        <v>22.8</v>
      </c>
      <c r="O31" s="159">
        <v>13.2</v>
      </c>
      <c r="P31" s="157">
        <v>12.3</v>
      </c>
      <c r="Q31" s="157">
        <v>10.199999999999999</v>
      </c>
      <c r="R31" s="253">
        <f t="shared" si="0"/>
        <v>697.99999999999989</v>
      </c>
      <c r="S31" s="253">
        <f t="shared" si="1"/>
        <v>49.857142857142847</v>
      </c>
      <c r="T31" s="253">
        <f t="shared" si="2"/>
        <v>49.850000000000009</v>
      </c>
      <c r="U31" s="253">
        <f>MAX(D31:Q31)</f>
        <v>89.8</v>
      </c>
      <c r="V31" s="253">
        <f>MIN(D31:Q31)</f>
        <v>10.199999999999999</v>
      </c>
      <c r="W31" s="252">
        <f>STDEV(D31:Q31)</f>
        <v>34.700536778949882</v>
      </c>
    </row>
    <row r="32" spans="1:23" ht="14.45" customHeight="1" x14ac:dyDescent="0.25">
      <c r="A32" s="16" t="s">
        <v>368</v>
      </c>
      <c r="B32" s="47" t="s">
        <v>369</v>
      </c>
      <c r="C32" s="47"/>
      <c r="D32" s="156">
        <v>78.3</v>
      </c>
      <c r="E32" s="159">
        <v>77</v>
      </c>
      <c r="F32" s="159">
        <v>86.1</v>
      </c>
      <c r="G32" s="157">
        <v>86.7</v>
      </c>
      <c r="H32" s="157">
        <v>86.3</v>
      </c>
      <c r="I32" s="157">
        <v>86.7</v>
      </c>
      <c r="J32" s="157">
        <v>89.1</v>
      </c>
      <c r="K32" s="156">
        <v>21.5</v>
      </c>
      <c r="L32" s="159">
        <v>22.8</v>
      </c>
      <c r="M32" s="159">
        <v>13.7</v>
      </c>
      <c r="N32" s="159">
        <v>13.3</v>
      </c>
      <c r="O32" s="159">
        <v>13.3</v>
      </c>
      <c r="P32" s="157">
        <v>13.3</v>
      </c>
      <c r="Q32" s="157">
        <v>10.9</v>
      </c>
      <c r="R32" s="253">
        <f t="shared" si="0"/>
        <v>698.99999999999989</v>
      </c>
      <c r="S32" s="253">
        <f t="shared" si="1"/>
        <v>49.928571428571423</v>
      </c>
      <c r="T32" s="253">
        <f t="shared" si="2"/>
        <v>49.900000000000006</v>
      </c>
      <c r="U32" s="253">
        <f>MAX(D32:Q32)</f>
        <v>89.1</v>
      </c>
      <c r="V32" s="253">
        <f>MIN(D32:Q32)</f>
        <v>10.9</v>
      </c>
      <c r="W32" s="252">
        <f>STDEV(D32:Q32)</f>
        <v>35.96212598685603</v>
      </c>
    </row>
    <row r="33" spans="1:23" ht="14.45" customHeight="1" x14ac:dyDescent="0.25">
      <c r="A33" s="16" t="s">
        <v>370</v>
      </c>
      <c r="B33" s="47" t="s">
        <v>371</v>
      </c>
      <c r="C33" s="47"/>
      <c r="D33" s="156">
        <v>78.2</v>
      </c>
      <c r="E33" s="159">
        <v>79.599999999999994</v>
      </c>
      <c r="F33" s="159">
        <v>81.8</v>
      </c>
      <c r="G33" s="157">
        <v>81.5</v>
      </c>
      <c r="H33" s="157">
        <v>84.8</v>
      </c>
      <c r="I33" s="157">
        <v>92.4</v>
      </c>
      <c r="J33" s="157">
        <v>84.7</v>
      </c>
      <c r="K33" s="156">
        <v>21.4</v>
      </c>
      <c r="L33" s="159">
        <v>20.100000000000001</v>
      </c>
      <c r="M33" s="159">
        <v>18.2</v>
      </c>
      <c r="N33" s="159">
        <v>18.100000000000001</v>
      </c>
      <c r="O33" s="159">
        <v>15.2</v>
      </c>
      <c r="P33" s="157">
        <v>7.6</v>
      </c>
      <c r="Q33" s="157">
        <v>15.3</v>
      </c>
      <c r="R33" s="253">
        <f t="shared" si="0"/>
        <v>698.9000000000002</v>
      </c>
      <c r="S33" s="253">
        <f t="shared" si="1"/>
        <v>49.921428571428585</v>
      </c>
      <c r="T33" s="253">
        <f t="shared" si="2"/>
        <v>49.8</v>
      </c>
      <c r="U33" s="253">
        <f>MAX(D33:Q33)</f>
        <v>92.4</v>
      </c>
      <c r="V33" s="253">
        <f>MIN(D33:Q33)</f>
        <v>7.6</v>
      </c>
      <c r="W33" s="252">
        <f>STDEV(D33:Q33)</f>
        <v>34.908014917701976</v>
      </c>
    </row>
    <row r="34" spans="1:23" ht="14.45" customHeight="1" x14ac:dyDescent="0.25">
      <c r="A34" s="16" t="s">
        <v>372</v>
      </c>
      <c r="B34" s="47" t="s">
        <v>373</v>
      </c>
      <c r="C34" s="47"/>
      <c r="D34" s="156">
        <v>71.900000000000006</v>
      </c>
      <c r="E34" s="159">
        <v>86.2</v>
      </c>
      <c r="F34" s="159">
        <v>89.7</v>
      </c>
      <c r="G34" s="157">
        <v>86.6</v>
      </c>
      <c r="H34" s="157">
        <v>88.2</v>
      </c>
      <c r="I34" s="157">
        <v>85.5</v>
      </c>
      <c r="J34" s="157">
        <v>85.7</v>
      </c>
      <c r="K34" s="156">
        <v>28.1</v>
      </c>
      <c r="L34" s="159">
        <v>13.8</v>
      </c>
      <c r="M34" s="159">
        <v>10.1</v>
      </c>
      <c r="N34" s="159">
        <v>13.4</v>
      </c>
      <c r="O34" s="159">
        <v>11</v>
      </c>
      <c r="P34" s="157">
        <v>14.5</v>
      </c>
      <c r="Q34" s="157">
        <v>14</v>
      </c>
      <c r="R34" s="253">
        <f t="shared" si="0"/>
        <v>698.69999999999993</v>
      </c>
      <c r="S34" s="253">
        <f t="shared" si="1"/>
        <v>49.907142857142851</v>
      </c>
      <c r="T34" s="253">
        <f t="shared" si="2"/>
        <v>50</v>
      </c>
      <c r="U34" s="253">
        <f>MAX(D34:Q34)</f>
        <v>89.7</v>
      </c>
      <c r="V34" s="253">
        <f>MIN(D34:Q34)</f>
        <v>10.1</v>
      </c>
      <c r="W34" s="252">
        <f>STDEV(D34:Q34)</f>
        <v>36.688322692350248</v>
      </c>
    </row>
    <row r="35" spans="1:23" ht="14.45" customHeight="1" x14ac:dyDescent="0.25">
      <c r="A35" s="16" t="s">
        <v>374</v>
      </c>
      <c r="B35" s="47" t="s">
        <v>375</v>
      </c>
      <c r="C35" s="47"/>
      <c r="D35" s="156">
        <v>81.5</v>
      </c>
      <c r="E35" s="159">
        <v>84.9</v>
      </c>
      <c r="F35" s="159">
        <v>86.9</v>
      </c>
      <c r="G35" s="157">
        <v>88.7</v>
      </c>
      <c r="H35" s="157">
        <v>87.7</v>
      </c>
      <c r="I35" s="157">
        <v>86.8</v>
      </c>
      <c r="J35" s="157">
        <v>90.7</v>
      </c>
      <c r="K35" s="156">
        <v>18.5</v>
      </c>
      <c r="L35" s="159">
        <v>15.1</v>
      </c>
      <c r="M35" s="159">
        <v>13.1</v>
      </c>
      <c r="N35" s="159">
        <v>11.3</v>
      </c>
      <c r="O35" s="159">
        <v>12.3</v>
      </c>
      <c r="P35" s="157">
        <v>13.2</v>
      </c>
      <c r="Q35" s="157">
        <v>9.3000000000000007</v>
      </c>
      <c r="R35" s="253">
        <f t="shared" si="0"/>
        <v>700</v>
      </c>
      <c r="S35" s="253">
        <f t="shared" si="1"/>
        <v>50</v>
      </c>
      <c r="T35" s="253">
        <f t="shared" si="2"/>
        <v>50</v>
      </c>
      <c r="U35" s="253">
        <f>MAX(D35:Q35)</f>
        <v>90.7</v>
      </c>
      <c r="V35" s="253">
        <f>MIN(D35:Q35)</f>
        <v>9.3000000000000007</v>
      </c>
      <c r="W35" s="252">
        <f>STDEV(D35:Q35)</f>
        <v>38.233251738003382</v>
      </c>
    </row>
    <row r="36" spans="1:23" ht="14.45" customHeight="1" x14ac:dyDescent="0.25">
      <c r="A36" s="16" t="s">
        <v>376</v>
      </c>
      <c r="B36" s="47" t="s">
        <v>377</v>
      </c>
      <c r="C36" s="47"/>
      <c r="D36" s="156">
        <v>83.2</v>
      </c>
      <c r="E36" s="159">
        <v>80.2</v>
      </c>
      <c r="F36" s="159">
        <v>83.4</v>
      </c>
      <c r="G36" s="157">
        <v>95.5</v>
      </c>
      <c r="H36" s="157">
        <v>90</v>
      </c>
      <c r="I36" s="157">
        <v>93.4</v>
      </c>
      <c r="J36" s="157">
        <v>94.7</v>
      </c>
      <c r="K36" s="156">
        <v>16.8</v>
      </c>
      <c r="L36" s="159">
        <v>19.8</v>
      </c>
      <c r="M36" s="159">
        <v>16.600000000000001</v>
      </c>
      <c r="N36" s="159">
        <v>4.5</v>
      </c>
      <c r="O36" s="159">
        <v>10</v>
      </c>
      <c r="P36" s="157">
        <v>6.6</v>
      </c>
      <c r="Q36" s="157">
        <v>5.3</v>
      </c>
      <c r="R36" s="253">
        <f t="shared" si="0"/>
        <v>700</v>
      </c>
      <c r="S36" s="253">
        <f t="shared" si="1"/>
        <v>50</v>
      </c>
      <c r="T36" s="253">
        <f t="shared" si="2"/>
        <v>50</v>
      </c>
      <c r="U36" s="253">
        <f>MAX(D36:Q36)</f>
        <v>95.5</v>
      </c>
      <c r="V36" s="253">
        <f>MIN(D36:Q36)</f>
        <v>4.5</v>
      </c>
      <c r="W36" s="252">
        <f>STDEV(D36:Q36)</f>
        <v>40.538187125038228</v>
      </c>
    </row>
    <row r="37" spans="1:23" ht="14.45" customHeight="1" x14ac:dyDescent="0.25">
      <c r="A37" s="16" t="s">
        <v>378</v>
      </c>
      <c r="B37" s="47" t="s">
        <v>379</v>
      </c>
      <c r="C37" s="47"/>
      <c r="D37" s="156">
        <v>81.599999999999994</v>
      </c>
      <c r="E37" s="159">
        <v>86.1</v>
      </c>
      <c r="F37" s="159">
        <v>83.9</v>
      </c>
      <c r="G37" s="157">
        <v>86.6</v>
      </c>
      <c r="H37" s="157">
        <v>93.6</v>
      </c>
      <c r="I37" s="157">
        <v>87.2</v>
      </c>
      <c r="J37" s="157">
        <v>95.8</v>
      </c>
      <c r="K37" s="156">
        <v>17.8</v>
      </c>
      <c r="L37" s="159">
        <v>13.6</v>
      </c>
      <c r="M37" s="159">
        <v>16.100000000000001</v>
      </c>
      <c r="N37" s="159">
        <v>13</v>
      </c>
      <c r="O37" s="159">
        <v>6.4</v>
      </c>
      <c r="P37" s="157">
        <v>12.8</v>
      </c>
      <c r="Q37" s="157">
        <v>4.2</v>
      </c>
      <c r="R37" s="253">
        <f t="shared" si="0"/>
        <v>698.69999999999993</v>
      </c>
      <c r="S37" s="253">
        <f t="shared" si="1"/>
        <v>49.907142857142851</v>
      </c>
      <c r="T37" s="253">
        <f t="shared" si="2"/>
        <v>49.7</v>
      </c>
      <c r="U37" s="253">
        <f>MAX(D37:Q37)</f>
        <v>95.8</v>
      </c>
      <c r="V37" s="253">
        <f>MIN(D37:Q37)</f>
        <v>4.2</v>
      </c>
      <c r="W37" s="252">
        <f>STDEV(D37:Q37)</f>
        <v>39.64778516048365</v>
      </c>
    </row>
    <row r="38" spans="1:23" ht="14.45" customHeight="1" x14ac:dyDescent="0.25">
      <c r="A38" s="16" t="s">
        <v>380</v>
      </c>
      <c r="B38" s="47" t="s">
        <v>381</v>
      </c>
      <c r="C38" s="47"/>
      <c r="D38" s="156">
        <v>88.6</v>
      </c>
      <c r="E38" s="159">
        <v>86.8</v>
      </c>
      <c r="F38" s="159">
        <v>86.8</v>
      </c>
      <c r="G38" s="157">
        <v>89.5</v>
      </c>
      <c r="H38" s="157">
        <v>93.2</v>
      </c>
      <c r="I38" s="157">
        <v>94.9</v>
      </c>
      <c r="J38" s="157">
        <v>94.6</v>
      </c>
      <c r="K38" s="156">
        <v>11.4</v>
      </c>
      <c r="L38" s="159">
        <v>13.2</v>
      </c>
      <c r="M38" s="159">
        <v>13.2</v>
      </c>
      <c r="N38" s="159">
        <v>10.5</v>
      </c>
      <c r="O38" s="159">
        <v>6.6</v>
      </c>
      <c r="P38" s="157">
        <v>5.0999999999999996</v>
      </c>
      <c r="Q38" s="157">
        <v>5.4</v>
      </c>
      <c r="R38" s="253">
        <f t="shared" si="0"/>
        <v>699.80000000000007</v>
      </c>
      <c r="S38" s="253">
        <f t="shared" si="1"/>
        <v>49.985714285714288</v>
      </c>
      <c r="T38" s="253">
        <f t="shared" si="2"/>
        <v>50</v>
      </c>
      <c r="U38" s="253">
        <f>MAX(D38:Q38)</f>
        <v>94.9</v>
      </c>
      <c r="V38" s="253">
        <f>MIN(D38:Q38)</f>
        <v>5.0999999999999996</v>
      </c>
      <c r="W38" s="252">
        <f>STDEV(D38:Q38)</f>
        <v>42.31522470409724</v>
      </c>
    </row>
    <row r="39" spans="1:23" ht="14.45" customHeight="1" x14ac:dyDescent="0.25">
      <c r="A39" s="16" t="s">
        <v>382</v>
      </c>
      <c r="B39" s="47" t="s">
        <v>383</v>
      </c>
      <c r="C39" s="47"/>
      <c r="D39" s="156">
        <v>87.8</v>
      </c>
      <c r="E39" s="159">
        <v>84</v>
      </c>
      <c r="F39" s="159">
        <v>84.6</v>
      </c>
      <c r="G39" s="157">
        <v>89.4</v>
      </c>
      <c r="H39" s="157">
        <v>89.9</v>
      </c>
      <c r="I39" s="157">
        <v>94</v>
      </c>
      <c r="J39" s="157">
        <v>90.2</v>
      </c>
      <c r="K39" s="156">
        <v>12.2</v>
      </c>
      <c r="L39" s="159">
        <v>16</v>
      </c>
      <c r="M39" s="159">
        <v>15.4</v>
      </c>
      <c r="N39" s="159">
        <v>10.6</v>
      </c>
      <c r="O39" s="159">
        <v>10.1</v>
      </c>
      <c r="P39" s="157">
        <v>6</v>
      </c>
      <c r="Q39" s="157">
        <v>9.8000000000000007</v>
      </c>
      <c r="R39" s="253">
        <f t="shared" si="0"/>
        <v>700</v>
      </c>
      <c r="S39" s="253">
        <f t="shared" si="1"/>
        <v>50</v>
      </c>
      <c r="T39" s="253">
        <f t="shared" si="2"/>
        <v>50</v>
      </c>
      <c r="U39" s="253">
        <f>MAX(D39:Q39)</f>
        <v>94</v>
      </c>
      <c r="V39" s="253">
        <f>MIN(D39:Q39)</f>
        <v>6</v>
      </c>
      <c r="W39" s="252">
        <f>STDEV(D39:Q39)</f>
        <v>40.15050531342137</v>
      </c>
    </row>
    <row r="40" spans="1:23" ht="14.45" customHeight="1" x14ac:dyDescent="0.25">
      <c r="A40" s="16" t="s">
        <v>384</v>
      </c>
      <c r="B40" s="47" t="s">
        <v>385</v>
      </c>
      <c r="C40" s="47"/>
      <c r="D40" s="156">
        <v>75.900000000000006</v>
      </c>
      <c r="E40" s="159">
        <v>84.1</v>
      </c>
      <c r="F40" s="159">
        <v>88.5</v>
      </c>
      <c r="G40" s="157">
        <v>83.6</v>
      </c>
      <c r="H40" s="157">
        <v>86.2</v>
      </c>
      <c r="I40" s="157">
        <v>85.6</v>
      </c>
      <c r="J40" s="157">
        <v>79.7</v>
      </c>
      <c r="K40" s="156">
        <v>24.1</v>
      </c>
      <c r="L40" s="159">
        <v>15.9</v>
      </c>
      <c r="M40" s="159">
        <v>10.5</v>
      </c>
      <c r="N40" s="159">
        <v>16.399999999999999</v>
      </c>
      <c r="O40" s="159">
        <v>13.8</v>
      </c>
      <c r="P40" s="157">
        <v>14.4</v>
      </c>
      <c r="Q40" s="157">
        <v>20.3</v>
      </c>
      <c r="R40" s="253">
        <f t="shared" si="0"/>
        <v>698.99999999999989</v>
      </c>
      <c r="S40" s="253">
        <f t="shared" si="1"/>
        <v>49.928571428571423</v>
      </c>
      <c r="T40" s="253">
        <f t="shared" si="2"/>
        <v>50</v>
      </c>
      <c r="U40" s="253">
        <f>MAX(D40:Q40)</f>
        <v>88.5</v>
      </c>
      <c r="V40" s="253">
        <f>MIN(D40:Q40)</f>
        <v>10.5</v>
      </c>
      <c r="W40" s="252">
        <f>STDEV(D40:Q40)</f>
        <v>34.958622323044651</v>
      </c>
    </row>
    <row r="41" spans="1:23" ht="14.45" customHeight="1" x14ac:dyDescent="0.25">
      <c r="A41" s="16" t="s">
        <v>446</v>
      </c>
      <c r="B41" s="47"/>
      <c r="C41" s="47"/>
      <c r="D41" s="156"/>
      <c r="E41" s="159"/>
      <c r="F41" s="159"/>
      <c r="G41" s="157"/>
      <c r="H41" s="157"/>
      <c r="I41" s="157"/>
      <c r="J41" s="157"/>
      <c r="K41" s="156"/>
      <c r="L41" s="157"/>
      <c r="M41" s="157"/>
      <c r="N41" s="157"/>
      <c r="O41" s="157"/>
      <c r="P41" s="157"/>
      <c r="Q41" s="157"/>
    </row>
    <row r="42" spans="1:23" ht="14.45" customHeight="1" x14ac:dyDescent="0.25">
      <c r="A42" s="65"/>
      <c r="B42" s="62"/>
      <c r="C42" s="47"/>
      <c r="D42" s="154"/>
      <c r="E42" s="153"/>
      <c r="F42" s="153"/>
      <c r="G42" s="155"/>
      <c r="H42" s="155"/>
      <c r="I42" s="155"/>
      <c r="J42" s="155"/>
      <c r="K42" s="154"/>
      <c r="L42" s="153"/>
      <c r="M42" s="153"/>
      <c r="N42" s="153"/>
      <c r="O42" s="153"/>
      <c r="P42" s="155"/>
      <c r="Q42" s="155"/>
    </row>
    <row r="43" spans="1:23" s="158" customFormat="1" ht="14.45" customHeight="1" x14ac:dyDescent="0.25">
      <c r="A43" s="16"/>
      <c r="B43" s="22"/>
      <c r="C43" s="62"/>
      <c r="D43" s="156"/>
      <c r="E43" s="159"/>
      <c r="F43" s="159"/>
      <c r="G43" s="127"/>
      <c r="H43" s="127"/>
      <c r="I43" s="160"/>
      <c r="J43" s="160"/>
      <c r="K43" s="156"/>
      <c r="L43" s="159"/>
      <c r="M43" s="159"/>
      <c r="N43" s="127"/>
      <c r="O43" s="127"/>
      <c r="P43" s="160"/>
      <c r="Q43" s="160"/>
    </row>
    <row r="44" spans="1:23" s="158" customFormat="1" ht="14.45" customHeight="1" x14ac:dyDescent="0.25">
      <c r="A44" s="16"/>
      <c r="B44" s="47"/>
      <c r="C44" s="62"/>
      <c r="D44" s="156"/>
      <c r="E44" s="159"/>
      <c r="F44" s="159"/>
      <c r="G44" s="127"/>
      <c r="H44" s="127"/>
      <c r="I44" s="160"/>
      <c r="J44" s="160"/>
      <c r="K44" s="156"/>
      <c r="L44" s="159"/>
      <c r="M44" s="159"/>
      <c r="N44" s="127"/>
      <c r="O44" s="127"/>
      <c r="P44" s="160"/>
      <c r="Q44" s="160"/>
    </row>
    <row r="45" spans="1:23" s="158" customFormat="1" ht="14.45" customHeight="1" x14ac:dyDescent="0.25">
      <c r="A45" s="16"/>
      <c r="B45" s="22"/>
      <c r="C45" s="62"/>
      <c r="D45" s="160"/>
      <c r="E45" s="160"/>
      <c r="F45" s="160"/>
      <c r="G45" s="157"/>
      <c r="H45" s="157"/>
      <c r="I45" s="157"/>
      <c r="J45" s="157"/>
      <c r="K45" s="160"/>
      <c r="L45" s="160"/>
      <c r="M45" s="160"/>
      <c r="N45" s="159"/>
      <c r="O45" s="159"/>
      <c r="P45" s="157"/>
      <c r="Q45" s="157"/>
    </row>
    <row r="46" spans="1:23" ht="14.45" customHeight="1" x14ac:dyDescent="0.25">
      <c r="A46" s="16"/>
      <c r="B46" s="47"/>
      <c r="C46" s="47"/>
      <c r="D46" s="160"/>
      <c r="E46" s="160"/>
      <c r="F46" s="160"/>
      <c r="G46" s="157"/>
      <c r="H46" s="157"/>
      <c r="I46" s="157"/>
      <c r="J46" s="157"/>
      <c r="K46" s="160"/>
      <c r="L46" s="160"/>
      <c r="M46" s="160"/>
      <c r="N46" s="159"/>
      <c r="O46" s="159"/>
      <c r="P46" s="157"/>
      <c r="Q46" s="157"/>
    </row>
    <row r="47" spans="1:23" ht="14.45" customHeight="1" x14ac:dyDescent="0.25">
      <c r="A47" s="200"/>
      <c r="B47" s="47"/>
      <c r="C47" s="22"/>
      <c r="D47" s="156"/>
      <c r="E47" s="159"/>
      <c r="F47" s="159"/>
      <c r="G47" s="157"/>
      <c r="H47" s="157"/>
      <c r="I47" s="157"/>
      <c r="J47" s="157"/>
      <c r="K47" s="156"/>
      <c r="L47" s="159"/>
      <c r="M47" s="159"/>
      <c r="N47" s="159"/>
      <c r="O47" s="157"/>
      <c r="P47" s="157"/>
      <c r="Q47" s="157"/>
    </row>
    <row r="48" spans="1:23" ht="14.45" customHeight="1" x14ac:dyDescent="0.25">
      <c r="A48" s="200"/>
      <c r="B48" s="47"/>
      <c r="C48" s="47"/>
      <c r="D48" s="156"/>
      <c r="E48" s="159"/>
      <c r="F48" s="159"/>
      <c r="G48" s="157"/>
      <c r="H48" s="157"/>
      <c r="I48" s="157"/>
      <c r="J48" s="157"/>
      <c r="K48" s="156"/>
      <c r="L48" s="159"/>
      <c r="M48" s="159"/>
      <c r="N48" s="159"/>
      <c r="O48" s="159"/>
      <c r="P48" s="157"/>
      <c r="Q48" s="157"/>
    </row>
    <row r="49" spans="1:17" ht="14.45" customHeight="1" x14ac:dyDescent="0.25">
      <c r="A49" s="200"/>
      <c r="B49" s="47"/>
      <c r="C49" s="47"/>
      <c r="D49" s="156"/>
      <c r="E49" s="159"/>
      <c r="F49" s="159"/>
      <c r="G49" s="157"/>
      <c r="H49" s="157"/>
      <c r="I49" s="157"/>
      <c r="J49" s="157"/>
      <c r="K49" s="156"/>
      <c r="L49" s="159"/>
      <c r="M49" s="159"/>
      <c r="N49" s="159"/>
      <c r="O49" s="159"/>
      <c r="P49" s="157"/>
      <c r="Q49" s="157"/>
    </row>
    <row r="50" spans="1:17" ht="14.45" customHeight="1" x14ac:dyDescent="0.25">
      <c r="A50" s="200"/>
      <c r="B50" s="47"/>
      <c r="C50" s="47"/>
      <c r="D50" s="156"/>
      <c r="E50" s="159"/>
      <c r="F50" s="159"/>
      <c r="G50" s="157"/>
      <c r="H50" s="157"/>
      <c r="I50" s="157"/>
      <c r="J50" s="157"/>
      <c r="K50" s="156"/>
      <c r="L50" s="159"/>
      <c r="M50" s="159"/>
      <c r="N50" s="159"/>
      <c r="O50" s="159"/>
      <c r="P50" s="157"/>
      <c r="Q50" s="157"/>
    </row>
    <row r="51" spans="1:17" ht="14.45" customHeight="1" x14ac:dyDescent="0.25">
      <c r="A51" s="200"/>
      <c r="B51" s="47"/>
      <c r="C51" s="47"/>
      <c r="D51" s="156"/>
      <c r="E51" s="159"/>
      <c r="F51" s="159"/>
      <c r="G51" s="157"/>
      <c r="H51" s="157"/>
      <c r="I51" s="157"/>
      <c r="J51" s="157"/>
      <c r="K51" s="156"/>
      <c r="L51" s="159"/>
      <c r="M51" s="159"/>
      <c r="N51" s="159"/>
      <c r="O51" s="159"/>
      <c r="P51" s="157"/>
      <c r="Q51" s="157"/>
    </row>
    <row r="52" spans="1:17" ht="14.45" customHeight="1" x14ac:dyDescent="0.25">
      <c r="A52" s="200"/>
      <c r="B52" s="134"/>
      <c r="C52" s="47"/>
      <c r="D52" s="156"/>
      <c r="E52" s="159"/>
      <c r="F52" s="159"/>
      <c r="G52" s="157"/>
      <c r="H52" s="157"/>
      <c r="I52" s="157"/>
      <c r="J52" s="157"/>
      <c r="K52" s="156"/>
      <c r="L52" s="159"/>
      <c r="M52" s="159"/>
      <c r="N52" s="159"/>
      <c r="O52" s="159"/>
      <c r="P52" s="157"/>
      <c r="Q52" s="157"/>
    </row>
    <row r="53" spans="1:17" ht="14.45" customHeight="1" x14ac:dyDescent="0.25">
      <c r="A53" s="200"/>
      <c r="B53" s="47"/>
      <c r="C53" s="47"/>
      <c r="D53" s="156"/>
      <c r="E53" s="159"/>
      <c r="F53" s="159"/>
      <c r="G53" s="157"/>
      <c r="H53" s="157"/>
      <c r="I53" s="157"/>
      <c r="J53" s="157"/>
      <c r="K53" s="156"/>
      <c r="L53" s="159"/>
      <c r="M53" s="159"/>
      <c r="N53" s="159"/>
      <c r="O53" s="159"/>
      <c r="P53" s="157"/>
      <c r="Q53" s="157"/>
    </row>
    <row r="54" spans="1:17" ht="14.45" customHeight="1" x14ac:dyDescent="0.25">
      <c r="A54" s="200"/>
      <c r="B54" s="134"/>
      <c r="C54" s="47"/>
      <c r="D54" s="156"/>
      <c r="E54" s="159"/>
      <c r="F54" s="159"/>
      <c r="G54" s="157"/>
      <c r="H54" s="157"/>
      <c r="I54" s="157"/>
      <c r="J54" s="157"/>
      <c r="K54" s="156"/>
      <c r="L54" s="159"/>
      <c r="M54" s="159"/>
      <c r="N54" s="159"/>
      <c r="O54" s="159"/>
      <c r="P54" s="157"/>
      <c r="Q54" s="157"/>
    </row>
    <row r="55" spans="1:17" ht="14.45" customHeight="1" x14ac:dyDescent="0.25">
      <c r="A55" s="200"/>
      <c r="B55" s="47"/>
      <c r="C55" s="47"/>
      <c r="D55" s="156"/>
      <c r="E55" s="159"/>
      <c r="F55" s="159"/>
      <c r="G55" s="157"/>
      <c r="H55" s="157"/>
      <c r="I55" s="157"/>
      <c r="J55" s="157"/>
      <c r="K55" s="156"/>
      <c r="L55" s="159"/>
      <c r="M55" s="159"/>
      <c r="N55" s="159"/>
      <c r="O55" s="159"/>
      <c r="P55" s="157"/>
      <c r="Q55" s="157"/>
    </row>
    <row r="56" spans="1:17" ht="14.45" customHeight="1" x14ac:dyDescent="0.25">
      <c r="A56" s="200"/>
      <c r="B56" s="15"/>
      <c r="C56" s="47"/>
      <c r="D56" s="156"/>
      <c r="E56" s="159"/>
      <c r="F56" s="159"/>
      <c r="G56" s="157"/>
      <c r="H56" s="157"/>
      <c r="I56" s="157"/>
      <c r="J56" s="157"/>
      <c r="K56" s="156"/>
      <c r="L56" s="159"/>
      <c r="M56" s="159"/>
      <c r="N56" s="159"/>
      <c r="O56" s="159"/>
      <c r="P56" s="157"/>
      <c r="Q56" s="157"/>
    </row>
    <row r="57" spans="1:17" ht="14.45" customHeight="1" x14ac:dyDescent="0.25">
      <c r="A57" s="200"/>
      <c r="B57" s="47"/>
      <c r="C57" s="15"/>
      <c r="D57" s="156"/>
      <c r="E57" s="159"/>
      <c r="F57" s="159"/>
      <c r="G57" s="157"/>
      <c r="H57" s="157"/>
      <c r="I57" s="157"/>
      <c r="J57" s="157"/>
      <c r="K57" s="156"/>
      <c r="L57" s="159"/>
      <c r="M57" s="159"/>
      <c r="N57" s="159"/>
      <c r="O57" s="159"/>
      <c r="P57" s="157"/>
      <c r="Q57" s="157"/>
    </row>
    <row r="58" spans="1:17" ht="14.45" customHeight="1" x14ac:dyDescent="0.25">
      <c r="A58" s="200"/>
      <c r="B58" s="47"/>
      <c r="C58" s="47"/>
      <c r="D58" s="156"/>
      <c r="E58" s="159"/>
      <c r="F58" s="159"/>
      <c r="G58" s="157"/>
      <c r="H58" s="157"/>
      <c r="I58" s="157"/>
      <c r="J58" s="157"/>
      <c r="K58" s="156"/>
      <c r="L58" s="159"/>
      <c r="M58" s="159"/>
      <c r="N58" s="159"/>
      <c r="O58" s="159"/>
      <c r="P58" s="157"/>
      <c r="Q58" s="157"/>
    </row>
    <row r="59" spans="1:17" ht="14.45" customHeight="1" x14ac:dyDescent="0.25">
      <c r="A59" s="200"/>
      <c r="B59" s="47"/>
      <c r="C59" s="47"/>
      <c r="D59" s="156"/>
      <c r="E59" s="159"/>
      <c r="F59" s="159"/>
      <c r="G59" s="157"/>
      <c r="H59" s="157"/>
      <c r="I59" s="157"/>
      <c r="J59" s="157"/>
      <c r="K59" s="156"/>
      <c r="L59" s="159"/>
      <c r="M59" s="159"/>
      <c r="N59" s="159"/>
      <c r="O59" s="159"/>
      <c r="P59" s="157"/>
      <c r="Q59" s="157"/>
    </row>
    <row r="60" spans="1:17" ht="14.45" customHeight="1" x14ac:dyDescent="0.25">
      <c r="A60" s="200"/>
      <c r="B60" s="47"/>
      <c r="C60" s="47"/>
      <c r="D60" s="156"/>
      <c r="E60" s="159"/>
      <c r="F60" s="159"/>
      <c r="G60" s="157"/>
      <c r="H60" s="157"/>
      <c r="I60" s="157"/>
      <c r="J60" s="157"/>
      <c r="K60" s="156"/>
      <c r="L60" s="159"/>
      <c r="M60" s="159"/>
      <c r="N60" s="159"/>
      <c r="O60" s="159"/>
      <c r="P60" s="157"/>
      <c r="Q60" s="157"/>
    </row>
    <row r="61" spans="1:17" ht="14.45" customHeight="1" x14ac:dyDescent="0.25">
      <c r="A61" s="200"/>
      <c r="B61" s="47"/>
      <c r="C61" s="47"/>
      <c r="D61" s="156"/>
      <c r="E61" s="159"/>
      <c r="F61" s="159"/>
      <c r="G61" s="157"/>
      <c r="H61" s="157"/>
      <c r="I61" s="157"/>
      <c r="J61" s="157"/>
      <c r="K61" s="156"/>
      <c r="L61" s="159"/>
      <c r="M61" s="159"/>
      <c r="N61" s="159"/>
      <c r="O61" s="159"/>
      <c r="P61" s="157"/>
      <c r="Q61" s="157"/>
    </row>
    <row r="62" spans="1:17" ht="14.45" customHeight="1" x14ac:dyDescent="0.25">
      <c r="A62" s="200"/>
      <c r="B62" s="47"/>
      <c r="C62" s="47"/>
      <c r="D62" s="156"/>
      <c r="E62" s="159"/>
      <c r="F62" s="159"/>
      <c r="G62" s="157"/>
      <c r="H62" s="157"/>
      <c r="I62" s="157"/>
      <c r="J62" s="157"/>
      <c r="K62" s="156"/>
      <c r="L62" s="159"/>
      <c r="M62" s="159"/>
      <c r="N62" s="159"/>
      <c r="O62" s="159"/>
      <c r="P62" s="157"/>
      <c r="Q62" s="157"/>
    </row>
    <row r="63" spans="1:17" ht="14.45" customHeight="1" x14ac:dyDescent="0.25">
      <c r="A63" s="47"/>
      <c r="B63" s="47"/>
      <c r="C63" s="47"/>
      <c r="D63" s="156"/>
      <c r="E63" s="159"/>
      <c r="F63" s="159"/>
      <c r="G63" s="157"/>
      <c r="H63" s="157"/>
      <c r="I63" s="157"/>
      <c r="J63" s="157"/>
      <c r="K63" s="156"/>
      <c r="L63" s="157"/>
      <c r="M63" s="157"/>
      <c r="N63" s="157"/>
      <c r="O63" s="159"/>
      <c r="P63" s="157"/>
      <c r="Q63" s="157"/>
    </row>
    <row r="64" spans="1:17" ht="14.45" customHeight="1" x14ac:dyDescent="0.25">
      <c r="A64" s="65"/>
      <c r="B64" s="17"/>
      <c r="C64" s="47"/>
      <c r="D64" s="154"/>
      <c r="E64" s="153"/>
      <c r="F64" s="153"/>
      <c r="G64" s="155"/>
      <c r="H64" s="155"/>
      <c r="I64" s="155"/>
      <c r="J64" s="155"/>
      <c r="K64" s="154"/>
      <c r="L64" s="153"/>
      <c r="M64" s="153"/>
      <c r="N64" s="153"/>
      <c r="O64" s="155"/>
      <c r="P64" s="155"/>
      <c r="Q64" s="155"/>
    </row>
    <row r="65" spans="1:17" ht="14.45" customHeight="1" x14ac:dyDescent="0.25">
      <c r="A65" s="16"/>
      <c r="B65" s="136"/>
      <c r="C65" s="17"/>
      <c r="D65" s="156"/>
      <c r="E65" s="159"/>
      <c r="F65" s="159"/>
      <c r="G65" s="157"/>
      <c r="H65" s="128"/>
      <c r="I65" s="213"/>
      <c r="J65" s="213"/>
      <c r="K65" s="156"/>
      <c r="L65" s="159"/>
      <c r="M65" s="159"/>
      <c r="N65" s="159"/>
      <c r="O65" s="128"/>
      <c r="P65" s="213"/>
      <c r="Q65" s="213"/>
    </row>
    <row r="66" spans="1:17" s="158" customFormat="1" ht="14.45" customHeight="1" x14ac:dyDescent="0.25">
      <c r="A66" s="16"/>
      <c r="B66" s="136"/>
      <c r="C66" s="17"/>
      <c r="D66" s="156"/>
      <c r="E66" s="159"/>
      <c r="F66" s="159"/>
      <c r="G66" s="157"/>
      <c r="H66" s="128"/>
      <c r="I66" s="213"/>
      <c r="J66" s="213"/>
      <c r="K66" s="156"/>
      <c r="L66" s="159"/>
      <c r="M66" s="159"/>
      <c r="N66" s="159"/>
      <c r="O66" s="128"/>
      <c r="P66" s="213"/>
      <c r="Q66" s="213"/>
    </row>
    <row r="67" spans="1:17" s="158" customFormat="1" ht="14.45" customHeight="1" x14ac:dyDescent="0.25">
      <c r="A67" s="16"/>
      <c r="B67" s="136"/>
      <c r="C67" s="17"/>
      <c r="D67" s="156"/>
      <c r="E67" s="159"/>
      <c r="F67" s="159"/>
      <c r="G67" s="157"/>
      <c r="H67" s="128"/>
      <c r="I67" s="213"/>
      <c r="J67" s="213"/>
      <c r="K67" s="156"/>
      <c r="L67" s="159"/>
      <c r="M67" s="159"/>
      <c r="N67" s="159"/>
      <c r="O67" s="128"/>
      <c r="P67" s="213"/>
      <c r="Q67" s="213"/>
    </row>
    <row r="68" spans="1:17" s="158" customFormat="1" ht="14.45" customHeight="1" x14ac:dyDescent="0.25">
      <c r="A68" s="16"/>
      <c r="B68" s="136"/>
      <c r="C68" s="17"/>
      <c r="D68" s="156"/>
      <c r="E68" s="159"/>
      <c r="F68" s="159"/>
      <c r="G68" s="157"/>
      <c r="H68" s="128"/>
      <c r="I68" s="213"/>
      <c r="J68" s="213"/>
      <c r="K68" s="156"/>
      <c r="L68" s="159"/>
      <c r="M68" s="159"/>
      <c r="N68" s="159"/>
      <c r="O68" s="128"/>
      <c r="P68" s="213"/>
      <c r="Q68" s="213"/>
    </row>
    <row r="69" spans="1:17" s="158" customFormat="1" ht="14.45" customHeight="1" x14ac:dyDescent="0.25">
      <c r="A69" s="16"/>
      <c r="B69" s="136"/>
      <c r="C69" s="17"/>
      <c r="D69" s="156"/>
      <c r="E69" s="159"/>
      <c r="F69" s="159"/>
      <c r="G69" s="157"/>
      <c r="H69" s="128"/>
      <c r="I69" s="213"/>
      <c r="J69" s="213"/>
      <c r="K69" s="156"/>
      <c r="L69" s="159"/>
      <c r="M69" s="159"/>
      <c r="N69" s="159"/>
      <c r="O69" s="128"/>
      <c r="P69" s="213"/>
      <c r="Q69" s="213"/>
    </row>
    <row r="70" spans="1:17" s="158" customFormat="1" ht="14.45" customHeight="1" x14ac:dyDescent="0.25">
      <c r="A70" s="16"/>
      <c r="B70" s="203"/>
      <c r="C70" s="62"/>
      <c r="D70" s="128"/>
      <c r="E70" s="128"/>
      <c r="F70" s="128"/>
      <c r="G70" s="128"/>
      <c r="H70" s="157"/>
      <c r="I70" s="157"/>
      <c r="J70" s="157"/>
      <c r="K70" s="128"/>
      <c r="L70" s="128"/>
      <c r="M70" s="128"/>
      <c r="N70" s="128"/>
      <c r="O70" s="159"/>
      <c r="P70" s="157"/>
      <c r="Q70" s="157"/>
    </row>
    <row r="71" spans="1:17" s="158" customFormat="1" ht="14.45" customHeight="1" x14ac:dyDescent="0.25">
      <c r="A71" s="16"/>
      <c r="B71" s="202"/>
      <c r="C71" s="62"/>
      <c r="D71" s="128"/>
      <c r="E71" s="128"/>
      <c r="F71" s="128"/>
      <c r="G71" s="128"/>
      <c r="H71" s="157"/>
      <c r="I71" s="157"/>
      <c r="J71" s="157"/>
      <c r="K71" s="128"/>
      <c r="L71" s="128"/>
      <c r="M71" s="128"/>
      <c r="N71" s="128"/>
      <c r="O71" s="159"/>
      <c r="P71" s="157"/>
      <c r="Q71" s="157"/>
    </row>
    <row r="72" spans="1:17" s="158" customFormat="1" ht="14.45" customHeight="1" x14ac:dyDescent="0.25">
      <c r="A72" s="16"/>
      <c r="B72" s="202"/>
      <c r="C72" s="62"/>
      <c r="D72" s="128"/>
      <c r="E72" s="128"/>
      <c r="F72" s="128"/>
      <c r="G72" s="128"/>
      <c r="H72" s="157"/>
      <c r="I72" s="157"/>
      <c r="J72" s="157"/>
      <c r="K72" s="128"/>
      <c r="L72" s="128"/>
      <c r="M72" s="128"/>
      <c r="N72" s="128"/>
      <c r="O72" s="159"/>
      <c r="P72" s="157"/>
      <c r="Q72" s="157"/>
    </row>
    <row r="73" spans="1:17" s="158" customFormat="1" ht="14.45" customHeight="1" x14ac:dyDescent="0.25">
      <c r="A73" s="16"/>
      <c r="B73" s="202"/>
      <c r="C73" s="62"/>
      <c r="D73" s="128"/>
      <c r="E73" s="128"/>
      <c r="F73" s="128"/>
      <c r="G73" s="128"/>
      <c r="H73" s="157"/>
      <c r="I73" s="157"/>
      <c r="J73" s="157"/>
      <c r="K73" s="128"/>
      <c r="L73" s="128"/>
      <c r="M73" s="128"/>
      <c r="N73" s="128"/>
      <c r="O73" s="159"/>
      <c r="P73" s="157"/>
      <c r="Q73" s="157"/>
    </row>
    <row r="74" spans="1:17" s="158" customFormat="1" ht="14.45" customHeight="1" x14ac:dyDescent="0.25">
      <c r="A74" s="16"/>
      <c r="B74" s="202"/>
      <c r="C74" s="62"/>
      <c r="D74" s="128"/>
      <c r="E74" s="128"/>
      <c r="F74" s="128"/>
      <c r="G74" s="128"/>
      <c r="H74" s="157"/>
      <c r="I74" s="157"/>
      <c r="J74" s="157"/>
      <c r="K74" s="128"/>
      <c r="L74" s="128"/>
      <c r="M74" s="128"/>
      <c r="N74" s="128"/>
      <c r="O74" s="159"/>
      <c r="P74" s="157"/>
      <c r="Q74" s="157"/>
    </row>
    <row r="75" spans="1:17" s="158" customFormat="1" ht="14.45" customHeight="1" x14ac:dyDescent="0.25">
      <c r="A75" s="16"/>
      <c r="B75" s="202"/>
      <c r="C75" s="62"/>
      <c r="D75" s="128"/>
      <c r="E75" s="128"/>
      <c r="F75" s="128"/>
      <c r="G75" s="128"/>
      <c r="H75" s="157"/>
      <c r="I75" s="157"/>
      <c r="J75" s="157"/>
      <c r="K75" s="128"/>
      <c r="L75" s="128"/>
      <c r="M75" s="128"/>
      <c r="N75" s="128"/>
      <c r="O75" s="159"/>
      <c r="P75" s="157"/>
      <c r="Q75" s="157"/>
    </row>
    <row r="76" spans="1:17" s="158" customFormat="1" ht="14.45" customHeight="1" x14ac:dyDescent="0.25">
      <c r="A76" s="16"/>
      <c r="B76" s="202"/>
      <c r="C76" s="62"/>
      <c r="D76" s="128"/>
      <c r="E76" s="128"/>
      <c r="F76" s="128"/>
      <c r="G76" s="128"/>
      <c r="H76" s="157"/>
      <c r="I76" s="157"/>
      <c r="J76" s="157"/>
      <c r="K76" s="128"/>
      <c r="L76" s="128"/>
      <c r="M76" s="128"/>
      <c r="N76" s="128"/>
      <c r="O76" s="159"/>
      <c r="P76" s="157"/>
      <c r="Q76" s="157"/>
    </row>
    <row r="77" spans="1:17" s="158" customFormat="1" ht="14.45" customHeight="1" x14ac:dyDescent="0.25">
      <c r="A77" s="16"/>
      <c r="B77" s="202"/>
      <c r="C77" s="62"/>
      <c r="D77" s="128"/>
      <c r="E77" s="128"/>
      <c r="F77" s="128"/>
      <c r="G77" s="128"/>
      <c r="H77" s="157"/>
      <c r="I77" s="157"/>
      <c r="J77" s="157"/>
      <c r="K77" s="128"/>
      <c r="L77" s="128"/>
      <c r="M77" s="128"/>
      <c r="N77" s="128"/>
      <c r="O77" s="159"/>
      <c r="P77" s="157"/>
      <c r="Q77" s="157"/>
    </row>
    <row r="78" spans="1:17" s="158" customFormat="1" ht="14.45" customHeight="1" x14ac:dyDescent="0.25">
      <c r="A78" s="16"/>
      <c r="B78" s="202"/>
      <c r="C78" s="62"/>
      <c r="D78" s="128"/>
      <c r="E78" s="128"/>
      <c r="F78" s="128"/>
      <c r="G78" s="128"/>
      <c r="H78" s="157"/>
      <c r="I78" s="157"/>
      <c r="J78" s="157"/>
      <c r="K78" s="128"/>
      <c r="L78" s="128"/>
      <c r="M78" s="128"/>
      <c r="N78" s="128"/>
      <c r="O78" s="159"/>
      <c r="P78" s="157"/>
      <c r="Q78" s="157"/>
    </row>
    <row r="79" spans="1:17" s="158" customFormat="1" ht="14.45" customHeight="1" x14ac:dyDescent="0.25">
      <c r="A79" s="16"/>
      <c r="B79" s="202"/>
      <c r="C79" s="62"/>
      <c r="D79" s="128"/>
      <c r="E79" s="128"/>
      <c r="F79" s="128"/>
      <c r="G79" s="128"/>
      <c r="H79" s="157"/>
      <c r="I79" s="157"/>
      <c r="J79" s="157"/>
      <c r="K79" s="128"/>
      <c r="L79" s="128"/>
      <c r="M79" s="128"/>
      <c r="N79" s="128"/>
      <c r="O79" s="159"/>
      <c r="P79" s="157"/>
      <c r="Q79" s="157"/>
    </row>
    <row r="80" spans="1:17" s="158" customFormat="1" ht="14.45" customHeight="1" x14ac:dyDescent="0.25">
      <c r="A80" s="16"/>
      <c r="B80" s="202"/>
      <c r="C80" s="62"/>
      <c r="D80" s="128"/>
      <c r="E80" s="128"/>
      <c r="F80" s="128"/>
      <c r="G80" s="128"/>
      <c r="H80" s="157"/>
      <c r="I80" s="157"/>
      <c r="J80" s="157"/>
      <c r="K80" s="128"/>
      <c r="L80" s="128"/>
      <c r="M80" s="128"/>
      <c r="N80" s="128"/>
      <c r="O80" s="159"/>
      <c r="P80" s="157"/>
      <c r="Q80" s="157"/>
    </row>
    <row r="81" spans="1:17" s="158" customFormat="1" ht="14.45" customHeight="1" thickBot="1" x14ac:dyDescent="0.3">
      <c r="A81" s="112"/>
      <c r="B81" s="112"/>
      <c r="C81" s="112"/>
      <c r="D81" s="161"/>
      <c r="E81" s="161"/>
      <c r="F81" s="162"/>
      <c r="G81" s="162"/>
      <c r="H81" s="162"/>
      <c r="I81" s="138"/>
      <c r="J81" s="138"/>
      <c r="K81" s="164"/>
      <c r="L81" s="163"/>
      <c r="M81" s="162"/>
      <c r="N81" s="165"/>
      <c r="O81" s="165"/>
      <c r="P81" s="165"/>
      <c r="Q81" s="165"/>
    </row>
    <row r="82" spans="1:17" ht="14.45" customHeight="1" x14ac:dyDescent="0.25">
      <c r="A82" s="16"/>
      <c r="B82" s="166"/>
      <c r="C82" s="166"/>
      <c r="D82" s="167"/>
      <c r="E82" s="167"/>
      <c r="F82" s="168"/>
      <c r="G82" s="169"/>
      <c r="H82" s="169"/>
      <c r="I82" s="140"/>
      <c r="J82" s="140"/>
      <c r="K82" s="171"/>
      <c r="L82" s="170"/>
      <c r="M82" s="168"/>
      <c r="N82" s="172"/>
      <c r="O82" s="172"/>
      <c r="P82" s="172"/>
      <c r="Q82" s="172"/>
    </row>
    <row r="83" spans="1:17" s="111" customFormat="1" ht="14.45" customHeight="1" x14ac:dyDescent="0.25">
      <c r="A83" s="115"/>
      <c r="B83" s="115"/>
      <c r="C83" s="115"/>
      <c r="D83" s="36"/>
      <c r="E83" s="36"/>
      <c r="F83" s="173"/>
      <c r="G83" s="169"/>
      <c r="H83" s="169"/>
      <c r="I83" s="115"/>
      <c r="J83" s="115"/>
      <c r="K83" s="36"/>
      <c r="L83" s="36"/>
      <c r="M83" s="36"/>
      <c r="N83" s="31"/>
      <c r="O83" s="31"/>
      <c r="P83" s="36"/>
      <c r="Q83" s="31"/>
    </row>
    <row r="84" spans="1:17" s="111" customFormat="1" ht="14.45" customHeight="1" x14ac:dyDescent="0.25">
      <c r="A84" s="30"/>
      <c r="B84" s="30"/>
      <c r="C84" s="30"/>
      <c r="D84" s="30"/>
      <c r="E84" s="30"/>
      <c r="F84" s="30"/>
      <c r="G84" s="169"/>
      <c r="H84" s="169"/>
      <c r="I84" s="115"/>
      <c r="J84" s="115"/>
      <c r="K84" s="30"/>
      <c r="L84" s="30"/>
      <c r="M84" s="30"/>
      <c r="N84" s="33"/>
      <c r="O84" s="33"/>
      <c r="P84" s="36"/>
      <c r="Q84" s="33"/>
    </row>
    <row r="85" spans="1:17" s="111" customFormat="1" ht="14.45" customHeight="1" x14ac:dyDescent="0.2">
      <c r="A85" s="143"/>
      <c r="B85" s="113"/>
      <c r="C85" s="114"/>
      <c r="D85" s="114"/>
      <c r="E85" s="114"/>
      <c r="F85" s="114"/>
      <c r="G85" s="174"/>
      <c r="H85" s="174"/>
      <c r="I85" s="114"/>
      <c r="J85" s="114"/>
      <c r="K85" s="30"/>
      <c r="L85" s="30"/>
      <c r="M85" s="30"/>
      <c r="N85" s="34"/>
      <c r="O85" s="34"/>
      <c r="P85" s="36"/>
      <c r="Q85" s="34"/>
    </row>
    <row r="86" spans="1:17" s="111" customFormat="1" ht="14.45" customHeight="1" x14ac:dyDescent="0.2">
      <c r="A86" s="243"/>
      <c r="B86" s="243"/>
      <c r="C86" s="243"/>
      <c r="D86" s="243"/>
      <c r="E86" s="243"/>
      <c r="F86" s="243"/>
      <c r="G86" s="243"/>
      <c r="H86" s="243"/>
      <c r="I86" s="243"/>
      <c r="J86" s="216"/>
      <c r="K86" s="30"/>
      <c r="L86" s="30"/>
      <c r="M86" s="30"/>
      <c r="N86" s="35"/>
      <c r="O86" s="35"/>
      <c r="P86" s="36"/>
      <c r="Q86" s="210"/>
    </row>
    <row r="87" spans="1:17" s="111" customFormat="1" ht="14.45" customHeight="1" x14ac:dyDescent="0.25">
      <c r="A87" s="243"/>
      <c r="B87" s="243"/>
      <c r="C87" s="243"/>
      <c r="D87" s="243"/>
      <c r="E87" s="243"/>
      <c r="F87" s="243"/>
      <c r="G87" s="243"/>
      <c r="H87" s="243"/>
      <c r="I87" s="243"/>
      <c r="J87" s="216"/>
      <c r="K87" s="36"/>
      <c r="L87" s="36"/>
      <c r="M87" s="36"/>
      <c r="N87" s="36"/>
      <c r="O87" s="36"/>
      <c r="P87" s="36"/>
      <c r="Q87" s="36"/>
    </row>
    <row r="88" spans="1:17" s="111" customFormat="1" ht="14.45" customHeight="1" x14ac:dyDescent="0.25">
      <c r="A88" s="29"/>
      <c r="B88" s="207"/>
      <c r="C88" s="207"/>
      <c r="D88" s="207"/>
      <c r="E88" s="207"/>
      <c r="F88" s="207"/>
      <c r="G88" s="207"/>
      <c r="H88" s="207"/>
      <c r="I88" s="207"/>
      <c r="J88" s="207"/>
      <c r="K88" s="36"/>
      <c r="L88" s="36"/>
      <c r="M88" s="36"/>
      <c r="N88" s="30"/>
      <c r="O88" s="30"/>
      <c r="P88" s="36"/>
      <c r="Q88" s="37"/>
    </row>
    <row r="89" spans="1:17" s="111" customFormat="1" ht="14.45" customHeight="1" x14ac:dyDescent="0.25">
      <c r="A89" s="245"/>
      <c r="B89" s="245"/>
      <c r="C89" s="245"/>
      <c r="D89" s="245"/>
      <c r="E89" s="245"/>
      <c r="F89" s="245"/>
      <c r="G89" s="245"/>
      <c r="H89" s="245"/>
      <c r="I89" s="245"/>
      <c r="J89" s="217"/>
      <c r="K89" s="36"/>
      <c r="L89" s="36"/>
      <c r="M89" s="36"/>
      <c r="N89" s="30"/>
      <c r="O89" s="30"/>
      <c r="P89" s="36"/>
      <c r="Q89" s="37"/>
    </row>
    <row r="90" spans="1:17" s="111" customFormat="1" ht="14.45" customHeight="1" x14ac:dyDescent="0.25">
      <c r="A90" s="245"/>
      <c r="B90" s="245"/>
      <c r="C90" s="245"/>
      <c r="D90" s="245"/>
      <c r="E90" s="245"/>
      <c r="F90" s="245"/>
      <c r="G90" s="245"/>
      <c r="H90" s="245"/>
      <c r="I90" s="245"/>
      <c r="J90" s="217"/>
      <c r="K90" s="36"/>
      <c r="L90" s="36"/>
      <c r="M90" s="36"/>
      <c r="N90" s="30"/>
      <c r="O90" s="30"/>
      <c r="P90" s="36"/>
      <c r="Q90" s="37"/>
    </row>
    <row r="91" spans="1:17" s="111" customFormat="1" ht="14.45" customHeight="1" x14ac:dyDescent="0.25">
      <c r="A91" s="248"/>
      <c r="B91" s="248"/>
      <c r="C91" s="248"/>
      <c r="D91" s="248"/>
      <c r="E91" s="248"/>
      <c r="F91" s="248"/>
      <c r="G91" s="248"/>
      <c r="H91" s="248"/>
      <c r="I91" s="248"/>
      <c r="J91" s="220"/>
      <c r="K91" s="36"/>
      <c r="L91" s="36"/>
      <c r="M91" s="36"/>
      <c r="N91" s="30"/>
      <c r="O91" s="30"/>
      <c r="P91" s="36"/>
      <c r="Q91" s="37"/>
    </row>
    <row r="92" spans="1:17" s="111" customFormat="1" ht="14.45" customHeight="1" x14ac:dyDescent="0.25">
      <c r="A92" s="248"/>
      <c r="B92" s="248"/>
      <c r="C92" s="248"/>
      <c r="D92" s="248"/>
      <c r="E92" s="248"/>
      <c r="F92" s="248"/>
      <c r="G92" s="248"/>
      <c r="H92" s="248"/>
      <c r="I92" s="248"/>
      <c r="J92" s="220"/>
      <c r="K92" s="36"/>
      <c r="L92" s="36"/>
      <c r="M92" s="36"/>
      <c r="N92" s="30"/>
      <c r="O92" s="30"/>
      <c r="P92" s="36"/>
      <c r="Q92" s="37"/>
    </row>
    <row r="93" spans="1:17" s="111" customFormat="1" ht="14.45" customHeight="1" x14ac:dyDescent="0.25">
      <c r="A93" s="248"/>
      <c r="B93" s="248"/>
      <c r="C93" s="248"/>
      <c r="D93" s="248"/>
      <c r="E93" s="248"/>
      <c r="F93" s="248"/>
      <c r="G93" s="248"/>
      <c r="H93" s="248"/>
      <c r="I93" s="248"/>
      <c r="J93" s="220"/>
      <c r="K93" s="39"/>
      <c r="L93" s="39"/>
      <c r="M93" s="39"/>
      <c r="N93" s="88"/>
      <c r="O93" s="88"/>
      <c r="P93" s="36"/>
      <c r="Q93" s="88"/>
    </row>
    <row r="94" spans="1:17" s="40" customFormat="1" ht="14.45" customHeight="1" x14ac:dyDescent="0.25">
      <c r="A94" s="246"/>
      <c r="B94" s="246"/>
      <c r="C94" s="246"/>
      <c r="D94" s="246"/>
      <c r="E94" s="246"/>
      <c r="F94" s="246"/>
      <c r="G94" s="246"/>
      <c r="H94" s="246"/>
      <c r="I94" s="246"/>
      <c r="J94" s="218"/>
      <c r="K94" s="39"/>
      <c r="L94" s="39"/>
      <c r="M94" s="39"/>
      <c r="N94" s="175"/>
      <c r="O94" s="175"/>
      <c r="P94" s="39"/>
      <c r="Q94" s="175"/>
    </row>
    <row r="95" spans="1:17" ht="14.45" customHeight="1" x14ac:dyDescent="0.25">
      <c r="A95" s="246"/>
      <c r="B95" s="246"/>
      <c r="C95" s="246"/>
      <c r="D95" s="246"/>
      <c r="E95" s="246"/>
      <c r="F95" s="246"/>
      <c r="G95" s="246"/>
      <c r="H95" s="246"/>
      <c r="I95" s="246"/>
      <c r="J95" s="218"/>
      <c r="K95" s="43"/>
      <c r="L95" s="43"/>
      <c r="M95" s="43"/>
      <c r="N95" s="4"/>
      <c r="O95" s="4"/>
      <c r="P95" s="4"/>
      <c r="Q95" s="4"/>
    </row>
    <row r="96" spans="1:17" x14ac:dyDescent="0.25">
      <c r="A96" s="36"/>
      <c r="B96" s="36"/>
      <c r="C96" s="36"/>
      <c r="D96" s="36"/>
      <c r="E96" s="36"/>
      <c r="F96" s="36"/>
      <c r="G96" s="36"/>
      <c r="H96" s="36"/>
      <c r="I96" s="36"/>
      <c r="J96" s="36"/>
      <c r="K96" s="43"/>
      <c r="L96" s="43"/>
      <c r="M96" s="43"/>
      <c r="N96" s="4"/>
      <c r="O96" s="4"/>
      <c r="P96" s="4"/>
      <c r="Q96" s="4"/>
    </row>
    <row r="97" spans="1:10" ht="14.45" customHeight="1" x14ac:dyDescent="0.25">
      <c r="A97" s="111"/>
      <c r="B97" s="111"/>
      <c r="C97" s="111"/>
      <c r="D97" s="111"/>
      <c r="E97" s="111"/>
      <c r="F97" s="111"/>
      <c r="G97" s="111"/>
      <c r="H97" s="111"/>
      <c r="I97" s="111"/>
      <c r="J97" s="111"/>
    </row>
    <row r="98" spans="1:10" x14ac:dyDescent="0.25">
      <c r="B98" s="41"/>
      <c r="C98" s="41"/>
      <c r="D98" s="41"/>
      <c r="E98" s="41"/>
      <c r="F98" s="41"/>
      <c r="G98" s="105"/>
      <c r="H98" s="105"/>
    </row>
    <row r="99" spans="1:10" x14ac:dyDescent="0.25">
      <c r="B99" s="41"/>
      <c r="C99" s="41"/>
      <c r="D99" s="41"/>
      <c r="E99" s="41"/>
      <c r="F99" s="41"/>
      <c r="G99" s="105"/>
      <c r="H99" s="105"/>
    </row>
    <row r="100" spans="1:10" ht="14.45" customHeight="1" x14ac:dyDescent="0.25">
      <c r="A100" s="208"/>
      <c r="B100" s="208"/>
      <c r="C100" s="208"/>
      <c r="D100" s="208"/>
      <c r="E100" s="208"/>
      <c r="F100" s="208"/>
      <c r="G100" s="208"/>
      <c r="H100" s="208"/>
      <c r="I100" s="208"/>
      <c r="J100" s="208"/>
    </row>
    <row r="101" spans="1:10" x14ac:dyDescent="0.25">
      <c r="A101" s="208"/>
      <c r="B101" s="208"/>
      <c r="C101" s="208"/>
      <c r="D101" s="208"/>
      <c r="E101" s="208"/>
      <c r="F101" s="208"/>
      <c r="G101" s="208"/>
      <c r="H101" s="208"/>
      <c r="I101" s="208"/>
      <c r="J101" s="208"/>
    </row>
    <row r="102" spans="1:10" x14ac:dyDescent="0.25">
      <c r="B102" s="111"/>
      <c r="C102" s="111"/>
      <c r="D102" s="111"/>
      <c r="E102" s="111"/>
      <c r="F102" s="111"/>
      <c r="G102" s="111"/>
      <c r="H102" s="111"/>
      <c r="I102" s="111"/>
      <c r="J102" s="111"/>
    </row>
    <row r="103" spans="1:10" x14ac:dyDescent="0.25">
      <c r="B103" s="41"/>
      <c r="C103" s="41"/>
      <c r="D103" s="41"/>
      <c r="E103" s="41"/>
      <c r="F103" s="41"/>
      <c r="G103" s="105"/>
      <c r="H103" s="105"/>
    </row>
    <row r="104" spans="1:10" x14ac:dyDescent="0.25">
      <c r="B104" s="41"/>
      <c r="C104" s="41"/>
      <c r="D104" s="41"/>
      <c r="E104" s="41"/>
      <c r="F104" s="41"/>
      <c r="G104" s="105"/>
      <c r="H104" s="105"/>
    </row>
  </sheetData>
  <mergeCells count="7">
    <mergeCell ref="D3:J3"/>
    <mergeCell ref="K3:Q3"/>
    <mergeCell ref="A94:I95"/>
    <mergeCell ref="A4:A5"/>
    <mergeCell ref="A86:I87"/>
    <mergeCell ref="A91:I93"/>
    <mergeCell ref="A89:I90"/>
  </mergeCells>
  <pageMargins left="0.25" right="0.25" top="0.75" bottom="0.75" header="0.3" footer="0.3"/>
  <pageSetup paperSize="9" scale="78" fitToHeight="6"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27"/>
  <sheetViews>
    <sheetView tabSelected="1" topLeftCell="B1" zoomScale="84" zoomScaleNormal="84" workbookViewId="0">
      <selection activeCell="X5" sqref="X5:AC13"/>
    </sheetView>
  </sheetViews>
  <sheetFormatPr defaultRowHeight="14.45" customHeight="1" x14ac:dyDescent="0.25"/>
  <cols>
    <col min="1" max="1" width="21.5703125" customWidth="1"/>
    <col min="2" max="2" width="2.28515625" customWidth="1"/>
    <col min="3" max="12" width="7.7109375" customWidth="1"/>
    <col min="13" max="13" width="3.42578125" customWidth="1"/>
    <col min="14" max="23" width="7.7109375" customWidth="1"/>
  </cols>
  <sheetData>
    <row r="1" spans="1:29" ht="21.6" customHeight="1" x14ac:dyDescent="0.25">
      <c r="A1" s="2" t="s">
        <v>480</v>
      </c>
      <c r="B1" s="97"/>
      <c r="C1" s="97"/>
      <c r="D1" s="97"/>
      <c r="E1" s="97"/>
      <c r="F1" s="97"/>
      <c r="G1" s="97"/>
      <c r="H1" s="97"/>
      <c r="I1" s="97"/>
      <c r="J1" s="97"/>
      <c r="K1" s="97"/>
      <c r="L1" s="97"/>
      <c r="M1" s="98"/>
      <c r="N1" s="3"/>
      <c r="O1" s="3"/>
      <c r="P1" s="3"/>
      <c r="Q1" s="3"/>
      <c r="R1" s="3"/>
      <c r="S1" s="3"/>
      <c r="T1" s="3"/>
      <c r="U1" s="3"/>
      <c r="V1" s="3"/>
      <c r="W1" s="3"/>
    </row>
    <row r="2" spans="1:29" ht="14.45" customHeight="1" thickBot="1" x14ac:dyDescent="0.3">
      <c r="A2" s="6" t="s">
        <v>1</v>
      </c>
      <c r="B2" s="8"/>
      <c r="C2" s="8"/>
      <c r="D2" s="8"/>
      <c r="E2" s="8"/>
      <c r="F2" s="8"/>
      <c r="G2" s="8"/>
      <c r="H2" s="106"/>
      <c r="I2" s="106"/>
      <c r="J2" s="106"/>
      <c r="K2" s="106"/>
      <c r="L2" s="106"/>
      <c r="M2" s="8"/>
      <c r="N2" s="99"/>
      <c r="O2" s="100"/>
      <c r="P2" s="99"/>
      <c r="Q2" s="99"/>
      <c r="R2" s="99"/>
      <c r="S2" s="99"/>
      <c r="T2" s="99"/>
      <c r="U2" s="96"/>
      <c r="V2" s="44"/>
      <c r="W2" s="44" t="s">
        <v>2</v>
      </c>
    </row>
    <row r="3" spans="1:29" ht="14.45" customHeight="1" x14ac:dyDescent="0.25">
      <c r="A3" s="176"/>
      <c r="B3" s="101"/>
      <c r="C3" s="249" t="s">
        <v>3</v>
      </c>
      <c r="D3" s="249"/>
      <c r="E3" s="249"/>
      <c r="F3" s="249"/>
      <c r="G3" s="249"/>
      <c r="H3" s="249"/>
      <c r="I3" s="249"/>
      <c r="J3" s="249"/>
      <c r="K3" s="249"/>
      <c r="L3" s="249"/>
      <c r="M3" s="98"/>
      <c r="N3" s="242" t="s">
        <v>60</v>
      </c>
      <c r="O3" s="242"/>
      <c r="P3" s="242"/>
      <c r="Q3" s="242"/>
      <c r="R3" s="242"/>
      <c r="S3" s="242"/>
      <c r="T3" s="242"/>
      <c r="U3" s="242"/>
      <c r="V3" s="242"/>
      <c r="W3" s="242"/>
    </row>
    <row r="4" spans="1:29" ht="14.45" customHeight="1" x14ac:dyDescent="0.25">
      <c r="A4" s="102"/>
      <c r="B4" s="177"/>
      <c r="C4" s="109">
        <v>2011</v>
      </c>
      <c r="D4" s="109">
        <v>2012</v>
      </c>
      <c r="E4" s="109">
        <v>2013</v>
      </c>
      <c r="F4" s="109">
        <v>2014</v>
      </c>
      <c r="G4" s="109">
        <v>2015</v>
      </c>
      <c r="H4" s="109">
        <v>2016</v>
      </c>
      <c r="I4" s="109">
        <v>2017</v>
      </c>
      <c r="J4" s="109">
        <v>2018</v>
      </c>
      <c r="K4" s="109">
        <v>2019</v>
      </c>
      <c r="L4" s="109">
        <v>2020</v>
      </c>
      <c r="M4" s="66"/>
      <c r="N4" s="109">
        <v>2011</v>
      </c>
      <c r="O4" s="109">
        <v>2012</v>
      </c>
      <c r="P4" s="109">
        <v>2013</v>
      </c>
      <c r="Q4" s="109">
        <v>2014</v>
      </c>
      <c r="R4" s="109">
        <v>2015</v>
      </c>
      <c r="S4" s="109">
        <v>2016</v>
      </c>
      <c r="T4" s="109">
        <v>2017</v>
      </c>
      <c r="U4" s="109">
        <v>2018</v>
      </c>
      <c r="V4" s="109">
        <v>2019</v>
      </c>
      <c r="W4" s="109">
        <v>2020</v>
      </c>
    </row>
    <row r="5" spans="1:29" ht="14.45" customHeight="1" x14ac:dyDescent="0.25">
      <c r="A5" s="102"/>
      <c r="B5" s="177"/>
      <c r="C5" s="102"/>
      <c r="D5" s="102"/>
      <c r="E5" s="102"/>
      <c r="F5" s="102"/>
      <c r="G5" s="102"/>
      <c r="H5" s="102"/>
      <c r="I5" s="102"/>
      <c r="J5" s="102"/>
      <c r="K5" s="102"/>
      <c r="L5" s="102"/>
      <c r="M5" s="66"/>
      <c r="N5" s="102"/>
      <c r="O5" s="102"/>
      <c r="P5" s="102"/>
      <c r="Q5" s="102"/>
      <c r="R5" s="102"/>
      <c r="S5" s="102"/>
      <c r="T5" s="102"/>
      <c r="U5" s="102"/>
      <c r="V5" s="102"/>
      <c r="W5" s="102"/>
      <c r="X5" s="251" t="s">
        <v>526</v>
      </c>
      <c r="Y5" s="251" t="s">
        <v>527</v>
      </c>
      <c r="Z5" s="251" t="s">
        <v>528</v>
      </c>
      <c r="AA5" s="251" t="s">
        <v>530</v>
      </c>
      <c r="AB5" s="251" t="s">
        <v>531</v>
      </c>
      <c r="AC5" s="251" t="s">
        <v>532</v>
      </c>
    </row>
    <row r="6" spans="1:29" ht="14.45" customHeight="1" x14ac:dyDescent="0.25">
      <c r="A6" s="178" t="s">
        <v>474</v>
      </c>
      <c r="B6" s="46"/>
      <c r="C6" s="23">
        <v>23147</v>
      </c>
      <c r="D6" s="23">
        <v>23390</v>
      </c>
      <c r="E6" s="23">
        <v>24056</v>
      </c>
      <c r="F6" s="23">
        <v>24599</v>
      </c>
      <c r="G6" s="23">
        <v>25463</v>
      </c>
      <c r="H6" s="23">
        <v>25971</v>
      </c>
      <c r="I6" s="23">
        <v>26346</v>
      </c>
      <c r="J6" s="23">
        <v>26848</v>
      </c>
      <c r="K6" s="23">
        <v>27058</v>
      </c>
      <c r="L6" s="23">
        <v>27617</v>
      </c>
      <c r="M6" s="179"/>
      <c r="N6" s="23">
        <v>1607</v>
      </c>
      <c r="O6" s="23">
        <v>1354</v>
      </c>
      <c r="P6" s="23">
        <v>1082</v>
      </c>
      <c r="Q6" s="23">
        <v>890</v>
      </c>
      <c r="R6" s="23">
        <v>760</v>
      </c>
      <c r="S6" s="23">
        <v>580</v>
      </c>
      <c r="T6" s="23">
        <v>465</v>
      </c>
      <c r="U6" s="23">
        <v>437</v>
      </c>
      <c r="V6" s="23">
        <v>319</v>
      </c>
      <c r="W6" s="23">
        <v>250</v>
      </c>
      <c r="X6" s="255">
        <f>SUM(C6:W6)</f>
        <v>262239</v>
      </c>
      <c r="Y6" s="92">
        <f>AVERAGE(C6:W6)</f>
        <v>13111.95</v>
      </c>
      <c r="Z6" s="92">
        <f>MEDIAN(C6:W6)</f>
        <v>12377</v>
      </c>
      <c r="AA6" s="92">
        <f>MAX(C6:W6)</f>
        <v>27617</v>
      </c>
      <c r="AB6" s="92">
        <f>MIN(C6:W6)</f>
        <v>250</v>
      </c>
      <c r="AC6">
        <f>STDEV(C6:W6)</f>
        <v>12708.669061438255</v>
      </c>
    </row>
    <row r="7" spans="1:29" ht="14.45" customHeight="1" x14ac:dyDescent="0.25">
      <c r="A7" s="178" t="s">
        <v>409</v>
      </c>
      <c r="B7" s="181"/>
      <c r="C7" s="23">
        <v>3493</v>
      </c>
      <c r="D7" s="23">
        <v>3788</v>
      </c>
      <c r="E7" s="23">
        <v>3865</v>
      </c>
      <c r="F7" s="23">
        <v>4266</v>
      </c>
      <c r="G7" s="23">
        <v>4288</v>
      </c>
      <c r="H7" s="23">
        <v>4510</v>
      </c>
      <c r="I7" s="23">
        <v>4621</v>
      </c>
      <c r="J7" s="23">
        <v>4543</v>
      </c>
      <c r="K7" s="23">
        <v>4724</v>
      </c>
      <c r="L7" s="23">
        <v>4786</v>
      </c>
      <c r="M7" s="182"/>
      <c r="N7" s="23">
        <v>390</v>
      </c>
      <c r="O7" s="23">
        <v>374</v>
      </c>
      <c r="P7" s="23">
        <v>293</v>
      </c>
      <c r="Q7" s="23">
        <v>283</v>
      </c>
      <c r="R7" s="23">
        <v>217</v>
      </c>
      <c r="S7" s="23">
        <v>189</v>
      </c>
      <c r="T7" s="23">
        <v>159</v>
      </c>
      <c r="U7" s="23">
        <v>129</v>
      </c>
      <c r="V7" s="23">
        <v>101</v>
      </c>
      <c r="W7" s="23">
        <v>97</v>
      </c>
      <c r="X7" s="255">
        <f t="shared" ref="X7:X13" si="0">SUM(C7:W7)</f>
        <v>45116</v>
      </c>
      <c r="Y7" s="92">
        <f t="shared" ref="Y7:Y13" si="1">AVERAGE(C7:W7)</f>
        <v>2255.8000000000002</v>
      </c>
      <c r="Z7" s="92">
        <f t="shared" ref="Z7:Z13" si="2">MEDIAN(C7:W7)</f>
        <v>1941.5</v>
      </c>
      <c r="AA7" s="92">
        <f t="shared" ref="AA7:AA13" si="3">MAX(C7:W7)</f>
        <v>4786</v>
      </c>
      <c r="AB7" s="92">
        <f t="shared" ref="AB7:AB13" si="4">MIN(C7:W7)</f>
        <v>97</v>
      </c>
      <c r="AC7">
        <f t="shared" ref="AC7:AC13" si="5">STDEV(C7:W7)</f>
        <v>2108.3550984245117</v>
      </c>
    </row>
    <row r="8" spans="1:29" ht="15" customHeight="1" x14ac:dyDescent="0.25">
      <c r="A8" s="178" t="s">
        <v>410</v>
      </c>
      <c r="B8" s="181"/>
      <c r="C8" s="183">
        <v>118</v>
      </c>
      <c r="D8" s="183">
        <v>87</v>
      </c>
      <c r="E8" s="183">
        <v>144</v>
      </c>
      <c r="F8" s="183">
        <v>116</v>
      </c>
      <c r="G8" s="183">
        <v>94</v>
      </c>
      <c r="H8" s="183">
        <v>86</v>
      </c>
      <c r="I8" s="183">
        <v>92</v>
      </c>
      <c r="J8" s="183">
        <v>57</v>
      </c>
      <c r="K8" s="183">
        <v>46</v>
      </c>
      <c r="L8" s="183">
        <v>65</v>
      </c>
      <c r="M8" s="184"/>
      <c r="N8" s="183">
        <v>12</v>
      </c>
      <c r="O8" s="183">
        <v>8</v>
      </c>
      <c r="P8" s="183">
        <v>9</v>
      </c>
      <c r="Q8" s="183">
        <v>8</v>
      </c>
      <c r="R8" s="183">
        <v>8</v>
      </c>
      <c r="S8" s="183">
        <v>7</v>
      </c>
      <c r="T8" s="183">
        <v>3</v>
      </c>
      <c r="U8" s="183">
        <v>1</v>
      </c>
      <c r="V8" s="183">
        <v>1</v>
      </c>
      <c r="W8" s="25" t="s">
        <v>525</v>
      </c>
      <c r="X8" s="255">
        <f t="shared" si="0"/>
        <v>962</v>
      </c>
      <c r="Y8" s="92">
        <f t="shared" si="1"/>
        <v>50.631578947368418</v>
      </c>
      <c r="Z8" s="92">
        <f t="shared" si="2"/>
        <v>46</v>
      </c>
      <c r="AA8" s="92">
        <f t="shared" si="3"/>
        <v>144</v>
      </c>
      <c r="AB8" s="92">
        <f t="shared" si="4"/>
        <v>1</v>
      </c>
      <c r="AC8">
        <f t="shared" si="5"/>
        <v>48.155085720012529</v>
      </c>
    </row>
    <row r="9" spans="1:29" ht="14.45" customHeight="1" x14ac:dyDescent="0.25">
      <c r="A9" s="178" t="s">
        <v>411</v>
      </c>
      <c r="B9" s="181"/>
      <c r="C9" s="23">
        <v>84</v>
      </c>
      <c r="D9" s="23">
        <v>82</v>
      </c>
      <c r="E9" s="23">
        <v>84</v>
      </c>
      <c r="F9" s="23">
        <v>107</v>
      </c>
      <c r="G9" s="23">
        <v>107</v>
      </c>
      <c r="H9" s="23">
        <v>90</v>
      </c>
      <c r="I9" s="23">
        <v>105</v>
      </c>
      <c r="J9" s="23">
        <v>106</v>
      </c>
      <c r="K9" s="23">
        <v>134</v>
      </c>
      <c r="L9" s="23">
        <v>107</v>
      </c>
      <c r="M9" s="182"/>
      <c r="N9" s="23">
        <v>16</v>
      </c>
      <c r="O9" s="23">
        <v>13</v>
      </c>
      <c r="P9" s="23">
        <v>17</v>
      </c>
      <c r="Q9" s="23">
        <v>17</v>
      </c>
      <c r="R9" s="23">
        <v>13</v>
      </c>
      <c r="S9" s="23">
        <v>11</v>
      </c>
      <c r="T9" s="23">
        <v>11</v>
      </c>
      <c r="U9" s="23">
        <v>6</v>
      </c>
      <c r="V9" s="23">
        <v>5</v>
      </c>
      <c r="W9" s="23">
        <v>7</v>
      </c>
      <c r="X9" s="255">
        <f t="shared" si="0"/>
        <v>1122</v>
      </c>
      <c r="Y9" s="92">
        <f t="shared" si="1"/>
        <v>56.1</v>
      </c>
      <c r="Z9" s="92">
        <f t="shared" si="2"/>
        <v>49.5</v>
      </c>
      <c r="AA9" s="92">
        <f t="shared" si="3"/>
        <v>134</v>
      </c>
      <c r="AB9" s="92">
        <f t="shared" si="4"/>
        <v>5</v>
      </c>
      <c r="AC9">
        <f t="shared" si="5"/>
        <v>47.06087882508649</v>
      </c>
    </row>
    <row r="10" spans="1:29" ht="14.45" customHeight="1" x14ac:dyDescent="0.25">
      <c r="A10" s="178" t="s">
        <v>412</v>
      </c>
      <c r="B10" s="181"/>
      <c r="C10" s="23">
        <v>2217</v>
      </c>
      <c r="D10" s="23">
        <v>2363</v>
      </c>
      <c r="E10" s="23">
        <v>2318</v>
      </c>
      <c r="F10" s="23">
        <v>2061</v>
      </c>
      <c r="G10" s="23">
        <v>1719</v>
      </c>
      <c r="H10" s="23">
        <v>1610</v>
      </c>
      <c r="I10" s="23">
        <v>1479</v>
      </c>
      <c r="J10" s="23">
        <v>1340</v>
      </c>
      <c r="K10" s="23">
        <v>1287</v>
      </c>
      <c r="L10" s="23">
        <v>1335</v>
      </c>
      <c r="M10" s="182"/>
      <c r="N10" s="23">
        <v>244</v>
      </c>
      <c r="O10" s="23">
        <v>226</v>
      </c>
      <c r="P10" s="23">
        <v>173</v>
      </c>
      <c r="Q10" s="23">
        <v>106</v>
      </c>
      <c r="R10" s="23">
        <v>83</v>
      </c>
      <c r="S10" s="23">
        <v>64</v>
      </c>
      <c r="T10" s="23">
        <v>44</v>
      </c>
      <c r="U10" s="23">
        <v>35</v>
      </c>
      <c r="V10" s="23">
        <v>30</v>
      </c>
      <c r="W10" s="23">
        <v>19</v>
      </c>
      <c r="X10" s="255">
        <f t="shared" si="0"/>
        <v>18753</v>
      </c>
      <c r="Y10" s="92">
        <f t="shared" si="1"/>
        <v>937.65</v>
      </c>
      <c r="Z10" s="92">
        <f t="shared" si="2"/>
        <v>765.5</v>
      </c>
      <c r="AA10" s="92">
        <f t="shared" si="3"/>
        <v>2363</v>
      </c>
      <c r="AB10" s="92">
        <f t="shared" si="4"/>
        <v>19</v>
      </c>
      <c r="AC10">
        <f t="shared" si="5"/>
        <v>908.20333191706754</v>
      </c>
    </row>
    <row r="11" spans="1:29" ht="14.45" customHeight="1" x14ac:dyDescent="0.25">
      <c r="A11" s="178" t="s">
        <v>413</v>
      </c>
      <c r="B11" s="181"/>
      <c r="C11" s="23">
        <v>2470</v>
      </c>
      <c r="D11" s="23">
        <v>2426</v>
      </c>
      <c r="E11" s="23">
        <v>2422</v>
      </c>
      <c r="F11" s="23">
        <v>2428</v>
      </c>
      <c r="G11" s="23">
        <v>2460</v>
      </c>
      <c r="H11" s="23">
        <v>2391</v>
      </c>
      <c r="I11" s="23">
        <v>2443</v>
      </c>
      <c r="J11" s="23">
        <v>2459</v>
      </c>
      <c r="K11" s="23">
        <v>2436</v>
      </c>
      <c r="L11" s="23">
        <v>2252</v>
      </c>
      <c r="M11" s="182"/>
      <c r="N11" s="23">
        <v>22</v>
      </c>
      <c r="O11" s="23">
        <v>21</v>
      </c>
      <c r="P11" s="23">
        <v>10</v>
      </c>
      <c r="Q11" s="23">
        <v>5</v>
      </c>
      <c r="R11" s="23">
        <v>11</v>
      </c>
      <c r="S11" s="23">
        <v>7</v>
      </c>
      <c r="T11" s="23">
        <v>9</v>
      </c>
      <c r="U11" s="23">
        <v>6</v>
      </c>
      <c r="V11" s="23">
        <v>7</v>
      </c>
      <c r="W11" s="23">
        <v>8</v>
      </c>
      <c r="X11" s="255">
        <f t="shared" si="0"/>
        <v>24293</v>
      </c>
      <c r="Y11" s="92">
        <f t="shared" si="1"/>
        <v>1214.6500000000001</v>
      </c>
      <c r="Z11" s="92">
        <f t="shared" si="2"/>
        <v>1137</v>
      </c>
      <c r="AA11" s="92">
        <f t="shared" si="3"/>
        <v>2470</v>
      </c>
      <c r="AB11" s="92">
        <f t="shared" si="4"/>
        <v>5</v>
      </c>
      <c r="AC11">
        <f t="shared" si="5"/>
        <v>1236.0934334894712</v>
      </c>
    </row>
    <row r="12" spans="1:29" ht="14.45" customHeight="1" x14ac:dyDescent="0.25">
      <c r="A12" s="178" t="s">
        <v>414</v>
      </c>
      <c r="B12" s="181"/>
      <c r="C12" s="23">
        <v>4084</v>
      </c>
      <c r="D12" s="23">
        <v>4493</v>
      </c>
      <c r="E12" s="23">
        <v>5047</v>
      </c>
      <c r="F12" s="23">
        <v>5497</v>
      </c>
      <c r="G12" s="23">
        <v>5885</v>
      </c>
      <c r="H12" s="23">
        <v>6404</v>
      </c>
      <c r="I12" s="23">
        <v>6812</v>
      </c>
      <c r="J12" s="23">
        <v>7318</v>
      </c>
      <c r="K12" s="23">
        <v>7520</v>
      </c>
      <c r="L12" s="23">
        <v>8071</v>
      </c>
      <c r="M12" s="182"/>
      <c r="N12" s="23">
        <v>6152</v>
      </c>
      <c r="O12" s="23">
        <v>5892</v>
      </c>
      <c r="P12" s="23">
        <v>5420</v>
      </c>
      <c r="Q12" s="23">
        <v>5096</v>
      </c>
      <c r="R12" s="23">
        <v>4885</v>
      </c>
      <c r="S12" s="23">
        <v>4450</v>
      </c>
      <c r="T12" s="23">
        <v>4272</v>
      </c>
      <c r="U12" s="23">
        <v>4047</v>
      </c>
      <c r="V12" s="23">
        <v>3725</v>
      </c>
      <c r="W12" s="23">
        <v>3278</v>
      </c>
      <c r="X12" s="255">
        <f t="shared" si="0"/>
        <v>108348</v>
      </c>
      <c r="Y12" s="92">
        <f t="shared" si="1"/>
        <v>5417.4</v>
      </c>
      <c r="Z12" s="92">
        <f t="shared" si="2"/>
        <v>5258</v>
      </c>
      <c r="AA12" s="92">
        <f t="shared" si="3"/>
        <v>8071</v>
      </c>
      <c r="AB12" s="92">
        <f t="shared" si="4"/>
        <v>3278</v>
      </c>
      <c r="AC12">
        <f t="shared" si="5"/>
        <v>1331.924385399205</v>
      </c>
    </row>
    <row r="13" spans="1:29" ht="14.45" customHeight="1" x14ac:dyDescent="0.25">
      <c r="A13" s="178" t="s">
        <v>415</v>
      </c>
      <c r="B13" s="181"/>
      <c r="C13" s="23">
        <v>4070</v>
      </c>
      <c r="D13" s="23">
        <v>4134</v>
      </c>
      <c r="E13" s="23">
        <v>4307</v>
      </c>
      <c r="F13" s="23">
        <v>4383</v>
      </c>
      <c r="G13" s="23">
        <v>4658</v>
      </c>
      <c r="H13" s="23">
        <v>4855</v>
      </c>
      <c r="I13" s="23">
        <v>4844</v>
      </c>
      <c r="J13" s="23">
        <v>4889</v>
      </c>
      <c r="K13" s="23">
        <v>4926</v>
      </c>
      <c r="L13" s="23">
        <v>4809</v>
      </c>
      <c r="M13" s="182"/>
      <c r="N13" s="23">
        <v>1721</v>
      </c>
      <c r="O13" s="23">
        <v>1625</v>
      </c>
      <c r="P13" s="23">
        <v>1370</v>
      </c>
      <c r="Q13" s="23">
        <v>1177</v>
      </c>
      <c r="R13" s="23">
        <v>1040</v>
      </c>
      <c r="S13" s="23">
        <v>945</v>
      </c>
      <c r="T13" s="23">
        <v>794</v>
      </c>
      <c r="U13" s="23">
        <v>652</v>
      </c>
      <c r="V13" s="23">
        <v>612</v>
      </c>
      <c r="W13" s="23">
        <v>508</v>
      </c>
      <c r="X13" s="255">
        <f t="shared" si="0"/>
        <v>56319</v>
      </c>
      <c r="Y13" s="92">
        <f t="shared" si="1"/>
        <v>2815.95</v>
      </c>
      <c r="Z13" s="92">
        <f t="shared" si="2"/>
        <v>2895.5</v>
      </c>
      <c r="AA13" s="92">
        <f t="shared" si="3"/>
        <v>4926</v>
      </c>
      <c r="AB13" s="92">
        <f t="shared" si="4"/>
        <v>508</v>
      </c>
      <c r="AC13">
        <f t="shared" si="5"/>
        <v>1854.9844225477302</v>
      </c>
    </row>
    <row r="14" spans="1:29" ht="14.45" customHeight="1" x14ac:dyDescent="0.25">
      <c r="A14" s="178"/>
      <c r="B14" s="181"/>
      <c r="C14" s="23"/>
      <c r="D14" s="23"/>
      <c r="E14" s="23"/>
      <c r="F14" s="23"/>
      <c r="G14" s="23"/>
      <c r="H14" s="23"/>
      <c r="I14" s="23"/>
      <c r="J14" s="23"/>
      <c r="K14" s="23"/>
      <c r="L14" s="96"/>
      <c r="M14" s="182"/>
      <c r="N14" s="23"/>
      <c r="O14" s="23"/>
      <c r="P14" s="23"/>
      <c r="Q14" s="23"/>
      <c r="R14" s="23"/>
      <c r="S14" s="23"/>
      <c r="T14" s="23"/>
      <c r="U14" s="23"/>
      <c r="V14" s="23"/>
      <c r="W14" s="96"/>
      <c r="X14" s="180"/>
    </row>
    <row r="15" spans="1:29" ht="14.45" customHeight="1" x14ac:dyDescent="0.25">
      <c r="A15" s="185" t="s">
        <v>416</v>
      </c>
      <c r="B15" s="186"/>
      <c r="C15" s="64">
        <v>39684</v>
      </c>
      <c r="D15" s="64">
        <v>40764</v>
      </c>
      <c r="E15" s="64">
        <v>42243</v>
      </c>
      <c r="F15" s="64">
        <v>43457</v>
      </c>
      <c r="G15" s="64">
        <v>44671</v>
      </c>
      <c r="H15" s="64">
        <v>45917</v>
      </c>
      <c r="I15" s="64">
        <v>46742</v>
      </c>
      <c r="J15" s="64">
        <v>47560</v>
      </c>
      <c r="K15" s="64">
        <v>48130</v>
      </c>
      <c r="L15" s="64">
        <v>49041</v>
      </c>
      <c r="M15" s="187"/>
      <c r="N15" s="64">
        <v>10163</v>
      </c>
      <c r="O15" s="64">
        <v>9513</v>
      </c>
      <c r="P15" s="64">
        <v>8374</v>
      </c>
      <c r="Q15" s="64">
        <v>7581</v>
      </c>
      <c r="R15" s="64">
        <v>7016</v>
      </c>
      <c r="S15" s="64">
        <v>6253</v>
      </c>
      <c r="T15" s="64">
        <v>5756</v>
      </c>
      <c r="U15" s="64">
        <v>5312</v>
      </c>
      <c r="V15" s="64">
        <v>4799</v>
      </c>
      <c r="W15" s="64">
        <v>4167</v>
      </c>
      <c r="X15" s="180"/>
    </row>
    <row r="16" spans="1:29" ht="14.45" customHeight="1" thickBot="1" x14ac:dyDescent="0.3">
      <c r="A16" s="188"/>
      <c r="B16" s="188"/>
      <c r="C16" s="188"/>
      <c r="D16" s="188"/>
      <c r="E16" s="188"/>
      <c r="F16" s="188"/>
      <c r="G16" s="188"/>
      <c r="H16" s="188"/>
      <c r="I16" s="188"/>
      <c r="J16" s="188"/>
      <c r="K16" s="188"/>
      <c r="L16" s="188"/>
      <c r="M16" s="188"/>
      <c r="N16" s="188"/>
      <c r="O16" s="188"/>
      <c r="P16" s="188"/>
      <c r="Q16" s="188"/>
      <c r="R16" s="188"/>
      <c r="S16" s="188"/>
      <c r="T16" s="188"/>
      <c r="U16" s="188"/>
      <c r="V16" s="188"/>
      <c r="W16" s="188"/>
    </row>
    <row r="17" spans="1:23" s="93" customFormat="1" ht="14.45" customHeight="1" x14ac:dyDescent="0.2">
      <c r="A17" s="189"/>
      <c r="B17" s="189"/>
      <c r="C17" s="189"/>
      <c r="D17" s="189"/>
      <c r="E17" s="189"/>
      <c r="F17" s="189"/>
      <c r="G17" s="189"/>
      <c r="H17" s="189"/>
      <c r="I17" s="189"/>
      <c r="J17" s="189"/>
      <c r="K17" s="189"/>
      <c r="L17" s="189"/>
      <c r="M17" s="189"/>
      <c r="N17" s="189"/>
      <c r="O17" s="189"/>
      <c r="P17" s="189"/>
      <c r="Q17" s="189"/>
      <c r="R17" s="189"/>
      <c r="S17" s="189"/>
      <c r="T17" s="189"/>
      <c r="U17" s="189"/>
      <c r="V17" s="189"/>
      <c r="W17" s="189"/>
    </row>
    <row r="18" spans="1:23" s="93" customFormat="1" ht="14.45" customHeight="1" x14ac:dyDescent="0.2">
      <c r="A18" s="29" t="s">
        <v>13</v>
      </c>
      <c r="B18" s="189"/>
      <c r="C18" s="189"/>
      <c r="D18" s="189"/>
      <c r="E18" s="189"/>
      <c r="F18" s="189"/>
      <c r="G18" s="189"/>
      <c r="H18" s="189"/>
      <c r="I18" s="189"/>
      <c r="J18" s="189"/>
      <c r="K18" s="189"/>
      <c r="L18" s="189"/>
      <c r="M18" s="189"/>
      <c r="N18" s="189">
        <f>C6/C15</f>
        <v>0.58328293518798513</v>
      </c>
      <c r="O18" s="189"/>
      <c r="P18" s="189"/>
      <c r="Q18" s="189"/>
      <c r="R18" s="189"/>
      <c r="S18" s="189"/>
      <c r="T18" s="189"/>
      <c r="U18" s="189"/>
      <c r="V18" s="189"/>
      <c r="W18" s="71" t="s">
        <v>14</v>
      </c>
    </row>
    <row r="19" spans="1:23" s="93" customFormat="1" ht="14.45" customHeight="1" x14ac:dyDescent="0.2">
      <c r="A19" s="29" t="s">
        <v>15</v>
      </c>
      <c r="B19" s="189"/>
      <c r="C19" s="189"/>
      <c r="D19" s="189"/>
      <c r="E19" s="189"/>
      <c r="F19" s="189"/>
      <c r="G19" s="189"/>
      <c r="H19" s="189"/>
      <c r="I19" s="189"/>
      <c r="J19" s="189"/>
      <c r="K19" s="189"/>
      <c r="L19" s="189"/>
      <c r="M19" s="189"/>
      <c r="N19" s="189"/>
      <c r="O19" s="189"/>
      <c r="P19" s="189"/>
      <c r="Q19" s="189"/>
      <c r="R19" s="189"/>
      <c r="S19" s="189"/>
      <c r="T19" s="189"/>
      <c r="U19" s="189"/>
      <c r="V19" s="189"/>
      <c r="W19" s="190" t="s">
        <v>16</v>
      </c>
    </row>
    <row r="20" spans="1:23" s="93" customFormat="1" ht="14.45" customHeight="1" x14ac:dyDescent="0.2">
      <c r="A20" s="95" t="s">
        <v>417</v>
      </c>
      <c r="B20" s="189"/>
      <c r="C20" s="189"/>
      <c r="D20" s="189"/>
      <c r="E20" s="189"/>
      <c r="F20" s="189"/>
      <c r="G20" s="189"/>
      <c r="H20" s="189"/>
      <c r="I20" s="189"/>
      <c r="J20" s="189"/>
      <c r="K20" s="189"/>
      <c r="L20" s="189"/>
      <c r="M20" s="189"/>
      <c r="N20" s="189"/>
      <c r="O20" s="189"/>
      <c r="P20" s="189"/>
      <c r="Q20" s="189"/>
      <c r="R20" s="189"/>
      <c r="S20" s="189"/>
      <c r="T20" s="189"/>
      <c r="U20" s="189"/>
      <c r="V20" s="189"/>
      <c r="W20" s="191" t="s">
        <v>0</v>
      </c>
    </row>
    <row r="21" spans="1:23" s="93" customFormat="1" ht="14.45" customHeight="1" x14ac:dyDescent="0.2">
      <c r="A21" s="95" t="s">
        <v>418</v>
      </c>
      <c r="B21" s="189"/>
      <c r="C21" s="189"/>
      <c r="D21" s="189"/>
      <c r="E21" s="189"/>
      <c r="F21" s="189"/>
      <c r="G21" s="189"/>
      <c r="H21" s="189"/>
      <c r="I21" s="189"/>
      <c r="J21" s="189"/>
      <c r="K21" s="189"/>
      <c r="L21" s="189"/>
      <c r="M21" s="189"/>
      <c r="N21" s="189"/>
      <c r="O21" s="189"/>
      <c r="P21" s="189"/>
      <c r="Q21" s="189"/>
      <c r="R21" s="189"/>
      <c r="S21" s="189"/>
      <c r="T21" s="189"/>
      <c r="U21" s="189"/>
      <c r="V21" s="189"/>
      <c r="W21" s="210" t="s">
        <v>469</v>
      </c>
    </row>
    <row r="22" spans="1:23" s="93" customFormat="1" ht="14.45" customHeight="1" x14ac:dyDescent="0.2">
      <c r="A22" s="239" t="s">
        <v>520</v>
      </c>
      <c r="B22" s="189"/>
      <c r="C22" s="189"/>
      <c r="D22" s="189"/>
      <c r="E22" s="189"/>
      <c r="F22" s="189"/>
      <c r="G22" s="189"/>
      <c r="H22" s="189"/>
      <c r="I22" s="189"/>
      <c r="J22" s="189"/>
      <c r="K22" s="189"/>
      <c r="L22" s="189"/>
      <c r="M22" s="189"/>
      <c r="N22" s="189"/>
      <c r="O22" s="189"/>
      <c r="P22" s="189"/>
      <c r="Q22" s="189"/>
      <c r="R22" s="189"/>
      <c r="S22" s="189"/>
      <c r="T22" s="189"/>
      <c r="U22" s="189"/>
      <c r="V22" s="189"/>
      <c r="W22" s="28"/>
    </row>
    <row r="23" spans="1:23" s="93" customFormat="1" ht="14.45" customHeight="1" x14ac:dyDescent="0.2">
      <c r="A23" s="189"/>
      <c r="B23" s="189"/>
      <c r="C23" s="189"/>
      <c r="D23" s="189"/>
      <c r="E23" s="189"/>
      <c r="F23" s="189"/>
      <c r="G23" s="189"/>
      <c r="H23" s="189"/>
      <c r="I23" s="189"/>
      <c r="J23" s="189"/>
      <c r="K23" s="189"/>
      <c r="L23" s="189"/>
      <c r="M23" s="189"/>
      <c r="N23" s="189"/>
      <c r="O23" s="189"/>
      <c r="P23" s="189"/>
      <c r="Q23" s="189"/>
      <c r="R23" s="189"/>
      <c r="S23" s="30"/>
      <c r="T23" s="30"/>
      <c r="U23" s="189"/>
      <c r="V23" s="189"/>
      <c r="W23" s="37" t="s">
        <v>519</v>
      </c>
    </row>
    <row r="24" spans="1:23" s="93" customFormat="1" ht="14.45" customHeight="1" x14ac:dyDescent="0.2">
      <c r="A24" s="189"/>
      <c r="B24" s="189"/>
      <c r="C24" s="189"/>
      <c r="D24" s="189"/>
      <c r="E24" s="189"/>
      <c r="F24" s="189"/>
      <c r="G24" s="189"/>
      <c r="H24" s="189"/>
      <c r="I24" s="189"/>
      <c r="J24" s="189"/>
      <c r="K24" s="189"/>
      <c r="L24" s="189"/>
      <c r="M24" s="189"/>
      <c r="N24" s="189"/>
      <c r="O24" s="189"/>
      <c r="P24" s="189"/>
      <c r="Q24" s="189"/>
      <c r="R24" s="189"/>
      <c r="S24" s="30"/>
      <c r="T24" s="30"/>
      <c r="U24" s="30"/>
      <c r="V24" s="189"/>
      <c r="W24" s="37" t="s">
        <v>475</v>
      </c>
    </row>
    <row r="25" spans="1:23" s="93" customFormat="1" ht="14.45" customHeight="1" x14ac:dyDescent="0.2">
      <c r="A25" s="189"/>
      <c r="B25" s="189"/>
      <c r="C25" s="189"/>
      <c r="D25" s="189"/>
      <c r="E25" s="189"/>
      <c r="F25" s="189"/>
      <c r="G25" s="189"/>
      <c r="H25" s="189"/>
      <c r="I25" s="189"/>
      <c r="J25" s="189"/>
      <c r="K25" s="189"/>
      <c r="L25" s="189"/>
      <c r="M25" s="189"/>
      <c r="N25" s="189"/>
      <c r="O25" s="189"/>
      <c r="P25" s="189"/>
      <c r="Q25" s="189"/>
      <c r="R25" s="189"/>
      <c r="S25" s="189"/>
      <c r="T25" s="189"/>
      <c r="U25" s="189"/>
      <c r="V25" s="189"/>
      <c r="W25" s="189"/>
    </row>
    <row r="26" spans="1:23" ht="14.45" customHeight="1" x14ac:dyDescent="0.25">
      <c r="A26" s="96"/>
      <c r="B26" s="96"/>
      <c r="C26" s="96"/>
      <c r="D26" s="96"/>
      <c r="E26" s="96"/>
      <c r="F26" s="96"/>
      <c r="G26" s="96"/>
      <c r="H26" s="96"/>
      <c r="I26" s="96"/>
      <c r="J26" s="96"/>
      <c r="K26" s="96"/>
      <c r="L26" s="96"/>
      <c r="M26" s="96"/>
      <c r="N26" s="96"/>
      <c r="O26" s="96"/>
      <c r="P26" s="96"/>
      <c r="Q26" s="96"/>
      <c r="R26" s="96"/>
      <c r="S26" s="96"/>
      <c r="T26" s="96"/>
      <c r="U26" s="96"/>
      <c r="W26" s="96"/>
    </row>
    <row r="27" spans="1:23" ht="14.45" customHeight="1" x14ac:dyDescent="0.25">
      <c r="U27" s="96"/>
      <c r="V27" s="96"/>
      <c r="W27" s="96"/>
    </row>
  </sheetData>
  <mergeCells count="2">
    <mergeCell ref="C3:L3"/>
    <mergeCell ref="N3:W3"/>
  </mergeCells>
  <hyperlinks>
    <hyperlink ref="W21" r:id="rId1"/>
  </hyperlinks>
  <pageMargins left="0.70866141732283472" right="0.70866141732283472" top="0.74803149606299213" bottom="0.74803149606299213" header="0.31496062992125984" footer="0.31496062992125984"/>
  <pageSetup paperSize="9" scale="72" orientation="landscape"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26"/>
  <sheetViews>
    <sheetView topLeftCell="G19" workbookViewId="0">
      <selection activeCell="X5" sqref="X5:AC5"/>
    </sheetView>
  </sheetViews>
  <sheetFormatPr defaultRowHeight="15" x14ac:dyDescent="0.25"/>
  <cols>
    <col min="1" max="1" width="21.5703125" customWidth="1"/>
    <col min="2" max="2" width="2.28515625" customWidth="1"/>
    <col min="3" max="12" width="7.7109375" customWidth="1"/>
    <col min="13" max="13" width="3.42578125" customWidth="1"/>
    <col min="14" max="23" width="7.7109375" customWidth="1"/>
  </cols>
  <sheetData>
    <row r="1" spans="1:29" ht="21.6" customHeight="1" x14ac:dyDescent="0.25">
      <c r="A1" s="2" t="s">
        <v>481</v>
      </c>
      <c r="B1" s="97"/>
      <c r="C1" s="97"/>
      <c r="D1" s="97"/>
      <c r="E1" s="97"/>
      <c r="F1" s="97"/>
      <c r="G1" s="97"/>
      <c r="H1" s="97"/>
      <c r="I1" s="97"/>
      <c r="J1" s="97"/>
      <c r="K1" s="97"/>
      <c r="L1" s="97"/>
      <c r="M1" s="98"/>
      <c r="N1" s="3"/>
      <c r="O1" s="3"/>
      <c r="P1" s="3"/>
      <c r="Q1" s="3"/>
      <c r="R1" s="3"/>
      <c r="S1" s="3"/>
      <c r="T1" s="3"/>
      <c r="U1" s="3"/>
      <c r="V1" s="3"/>
      <c r="W1" s="3"/>
    </row>
    <row r="2" spans="1:29" ht="14.45" customHeight="1" thickBot="1" x14ac:dyDescent="0.3">
      <c r="A2" s="6" t="s">
        <v>1</v>
      </c>
      <c r="B2" s="8"/>
      <c r="C2" s="8"/>
      <c r="D2" s="8"/>
      <c r="E2" s="8"/>
      <c r="F2" s="8"/>
      <c r="G2" s="8"/>
      <c r="H2" s="106"/>
      <c r="I2" s="106"/>
      <c r="J2" s="106"/>
      <c r="K2" s="106"/>
      <c r="L2" s="106"/>
      <c r="M2" s="8"/>
      <c r="N2" s="99"/>
      <c r="O2" s="100"/>
      <c r="P2" s="99"/>
      <c r="Q2" s="99"/>
      <c r="R2" s="99"/>
      <c r="S2" s="99"/>
      <c r="T2" s="99"/>
      <c r="U2" s="107"/>
      <c r="V2" s="107"/>
      <c r="W2" s="107" t="s">
        <v>18</v>
      </c>
    </row>
    <row r="3" spans="1:29" ht="15" customHeight="1" x14ac:dyDescent="0.25">
      <c r="A3" s="176"/>
      <c r="B3" s="101"/>
      <c r="C3" s="249" t="s">
        <v>3</v>
      </c>
      <c r="D3" s="249"/>
      <c r="E3" s="249"/>
      <c r="F3" s="249"/>
      <c r="G3" s="249"/>
      <c r="H3" s="249"/>
      <c r="I3" s="249"/>
      <c r="J3" s="249"/>
      <c r="K3" s="249"/>
      <c r="L3" s="249"/>
      <c r="M3" s="98"/>
      <c r="N3" s="242" t="s">
        <v>60</v>
      </c>
      <c r="O3" s="242"/>
      <c r="P3" s="242"/>
      <c r="Q3" s="242"/>
      <c r="R3" s="242"/>
      <c r="S3" s="242"/>
      <c r="T3" s="242"/>
      <c r="U3" s="242"/>
      <c r="V3" s="242"/>
      <c r="W3" s="242"/>
    </row>
    <row r="4" spans="1:29" x14ac:dyDescent="0.25">
      <c r="A4" s="102"/>
      <c r="B4" s="177"/>
      <c r="C4" s="109">
        <v>2011</v>
      </c>
      <c r="D4" s="109">
        <v>2012</v>
      </c>
      <c r="E4" s="109">
        <v>2013</v>
      </c>
      <c r="F4" s="109">
        <v>2014</v>
      </c>
      <c r="G4" s="109">
        <v>2015</v>
      </c>
      <c r="H4" s="109">
        <v>2016</v>
      </c>
      <c r="I4" s="12">
        <v>2017</v>
      </c>
      <c r="J4" s="12">
        <v>2018</v>
      </c>
      <c r="K4" s="109">
        <v>2019</v>
      </c>
      <c r="L4" s="109">
        <v>2020</v>
      </c>
      <c r="M4" s="66"/>
      <c r="N4" s="109">
        <v>2011</v>
      </c>
      <c r="O4" s="109">
        <v>2012</v>
      </c>
      <c r="P4" s="109">
        <v>2013</v>
      </c>
      <c r="Q4" s="109">
        <v>2014</v>
      </c>
      <c r="R4" s="109">
        <v>2015</v>
      </c>
      <c r="S4" s="109">
        <v>2016</v>
      </c>
      <c r="T4" s="109">
        <v>2017</v>
      </c>
      <c r="U4" s="109">
        <v>2018</v>
      </c>
      <c r="V4" s="109">
        <v>2019</v>
      </c>
      <c r="W4" s="109">
        <v>2020</v>
      </c>
    </row>
    <row r="5" spans="1:29" x14ac:dyDescent="0.25">
      <c r="A5" s="102"/>
      <c r="B5" s="103"/>
      <c r="C5" s="102"/>
      <c r="D5" s="102"/>
      <c r="E5" s="102"/>
      <c r="F5" s="102"/>
      <c r="G5" s="102"/>
      <c r="H5" s="102"/>
      <c r="I5" s="102"/>
      <c r="J5" s="102"/>
      <c r="K5" s="102"/>
      <c r="L5" s="102"/>
      <c r="M5" s="66"/>
      <c r="N5" s="102"/>
      <c r="O5" s="102"/>
      <c r="P5" s="102"/>
      <c r="Q5" s="102"/>
      <c r="R5" s="102"/>
      <c r="S5" s="102"/>
      <c r="T5" s="102"/>
      <c r="U5" s="102"/>
      <c r="V5" s="102"/>
      <c r="W5" s="102"/>
      <c r="X5" s="251" t="s">
        <v>526</v>
      </c>
      <c r="Y5" s="251" t="s">
        <v>527</v>
      </c>
      <c r="Z5" s="251" t="s">
        <v>528</v>
      </c>
      <c r="AA5" s="251" t="s">
        <v>530</v>
      </c>
      <c r="AB5" s="251" t="s">
        <v>531</v>
      </c>
      <c r="AC5" s="251" t="s">
        <v>532</v>
      </c>
    </row>
    <row r="6" spans="1:29" x14ac:dyDescent="0.25">
      <c r="A6" s="178" t="s">
        <v>474</v>
      </c>
      <c r="B6" s="46"/>
      <c r="C6" s="50">
        <v>93.2</v>
      </c>
      <c r="D6" s="192">
        <v>94.4</v>
      </c>
      <c r="E6" s="50">
        <v>95.6</v>
      </c>
      <c r="F6" s="50">
        <v>96.3</v>
      </c>
      <c r="G6" s="50">
        <v>96.9</v>
      </c>
      <c r="H6" s="50">
        <v>97.7</v>
      </c>
      <c r="I6" s="50">
        <v>98.1</v>
      </c>
      <c r="J6" s="50">
        <v>98.3</v>
      </c>
      <c r="K6" s="50">
        <v>98.7</v>
      </c>
      <c r="L6" s="50">
        <v>99</v>
      </c>
      <c r="M6" s="110"/>
      <c r="N6" s="50">
        <v>6.5</v>
      </c>
      <c r="O6" s="50">
        <v>5.5</v>
      </c>
      <c r="P6" s="50">
        <v>4.3</v>
      </c>
      <c r="Q6" s="50">
        <v>3.5</v>
      </c>
      <c r="R6" s="50">
        <v>2.9</v>
      </c>
      <c r="S6" s="50">
        <v>2.2000000000000002</v>
      </c>
      <c r="T6" s="50">
        <v>1.7</v>
      </c>
      <c r="U6" s="50">
        <v>1.6</v>
      </c>
      <c r="V6" s="50">
        <v>1.2</v>
      </c>
      <c r="W6" s="50">
        <v>0.9</v>
      </c>
      <c r="X6" s="254">
        <f>SUM(C6:W6)</f>
        <v>998.50000000000023</v>
      </c>
      <c r="Y6" s="254">
        <f>AVERAGE(C6:W6)</f>
        <v>49.925000000000011</v>
      </c>
      <c r="Z6" s="254">
        <f>MEDIAN(C6:W6)</f>
        <v>49.85</v>
      </c>
      <c r="AA6" s="254">
        <f>MAX(C6:W6)</f>
        <v>99</v>
      </c>
      <c r="AB6" s="254">
        <f>MIN(C6:W6)</f>
        <v>0.9</v>
      </c>
      <c r="AC6">
        <f>STDEV(C6:W6)</f>
        <v>48.149338684861206</v>
      </c>
    </row>
    <row r="7" spans="1:29" ht="12.75" customHeight="1" x14ac:dyDescent="0.25">
      <c r="A7" s="178" t="s">
        <v>409</v>
      </c>
      <c r="B7" s="181"/>
      <c r="C7" s="193">
        <v>89.8</v>
      </c>
      <c r="D7" s="192">
        <v>90.9</v>
      </c>
      <c r="E7" s="193">
        <v>92.8</v>
      </c>
      <c r="F7" s="193">
        <v>93.7</v>
      </c>
      <c r="G7" s="193">
        <v>95</v>
      </c>
      <c r="H7" s="193">
        <v>95.8</v>
      </c>
      <c r="I7" s="193">
        <v>96.4</v>
      </c>
      <c r="J7" s="193">
        <v>97.1</v>
      </c>
      <c r="K7" s="193">
        <v>97.7</v>
      </c>
      <c r="L7" s="50">
        <v>98</v>
      </c>
      <c r="M7" s="193"/>
      <c r="N7" s="193">
        <v>10</v>
      </c>
      <c r="O7" s="193">
        <v>9</v>
      </c>
      <c r="P7" s="193">
        <v>7</v>
      </c>
      <c r="Q7" s="193">
        <v>6.2</v>
      </c>
      <c r="R7" s="193">
        <v>4.8</v>
      </c>
      <c r="S7" s="193">
        <v>4</v>
      </c>
      <c r="T7" s="193">
        <v>3.3</v>
      </c>
      <c r="U7" s="193">
        <v>2.8</v>
      </c>
      <c r="V7" s="193">
        <v>2.1</v>
      </c>
      <c r="W7" s="50">
        <v>2</v>
      </c>
      <c r="X7" s="254">
        <f t="shared" ref="X7:X14" si="0">SUM(C7:W7)</f>
        <v>998.4</v>
      </c>
      <c r="Y7" s="254">
        <f t="shared" ref="Y7:Y14" si="1">AVERAGE(C7:W7)</f>
        <v>49.92</v>
      </c>
      <c r="Z7" s="254">
        <f t="shared" ref="Z7:Z14" si="2">MEDIAN(C7:W7)</f>
        <v>49.9</v>
      </c>
      <c r="AA7" s="254">
        <f t="shared" ref="AA7:AA14" si="3">MAX(C7:W7)</f>
        <v>98</v>
      </c>
      <c r="AB7" s="254">
        <f t="shared" ref="AB7:AB15" si="4">MIN(C7:W7)</f>
        <v>2</v>
      </c>
      <c r="AC7">
        <f t="shared" ref="AC7:AC14" si="5">STDEV(C7:W7)</f>
        <v>46.046985157611161</v>
      </c>
    </row>
    <row r="8" spans="1:29" ht="18" customHeight="1" x14ac:dyDescent="0.25">
      <c r="A8" s="178" t="s">
        <v>410</v>
      </c>
      <c r="B8" s="181"/>
      <c r="C8" s="193">
        <v>90.8</v>
      </c>
      <c r="D8" s="194">
        <v>91.6</v>
      </c>
      <c r="E8" s="193">
        <v>92.2</v>
      </c>
      <c r="F8" s="193">
        <v>93.9</v>
      </c>
      <c r="G8" s="193">
        <v>92.4</v>
      </c>
      <c r="H8" s="193">
        <v>92.5</v>
      </c>
      <c r="I8" s="193">
        <v>97</v>
      </c>
      <c r="J8" s="193">
        <v>98.8</v>
      </c>
      <c r="K8" s="193">
        <v>98.4</v>
      </c>
      <c r="L8" s="225">
        <v>99.6</v>
      </c>
      <c r="M8" s="193"/>
      <c r="N8" s="193">
        <v>9.1999999999999993</v>
      </c>
      <c r="O8" s="193">
        <v>8.4</v>
      </c>
      <c r="P8" s="193">
        <v>5.9</v>
      </c>
      <c r="Q8" s="193">
        <v>6.1</v>
      </c>
      <c r="R8" s="193">
        <v>7.6</v>
      </c>
      <c r="S8" s="193">
        <v>7.5</v>
      </c>
      <c r="T8" s="193">
        <v>3</v>
      </c>
      <c r="U8" s="193">
        <v>1.2</v>
      </c>
      <c r="V8" s="193">
        <v>1.6</v>
      </c>
      <c r="W8" s="225">
        <v>0.4</v>
      </c>
      <c r="X8" s="254">
        <f t="shared" si="0"/>
        <v>998.1</v>
      </c>
      <c r="Y8" s="254">
        <f t="shared" si="1"/>
        <v>49.905000000000001</v>
      </c>
      <c r="Z8" s="254">
        <f t="shared" si="2"/>
        <v>50</v>
      </c>
      <c r="AA8" s="254">
        <f t="shared" si="3"/>
        <v>99.6</v>
      </c>
      <c r="AB8" s="254">
        <f t="shared" si="4"/>
        <v>0.4</v>
      </c>
      <c r="AC8">
        <f t="shared" si="5"/>
        <v>46.091801702803131</v>
      </c>
    </row>
    <row r="9" spans="1:29" x14ac:dyDescent="0.25">
      <c r="A9" s="178" t="s">
        <v>411</v>
      </c>
      <c r="B9" s="181"/>
      <c r="C9" s="193">
        <v>83.9</v>
      </c>
      <c r="D9" s="192">
        <v>85.9</v>
      </c>
      <c r="E9" s="193">
        <v>83.4</v>
      </c>
      <c r="F9" s="193">
        <v>86</v>
      </c>
      <c r="G9" s="193">
        <v>89.5</v>
      </c>
      <c r="H9" s="193">
        <v>89</v>
      </c>
      <c r="I9" s="193">
        <v>90.6</v>
      </c>
      <c r="J9" s="193">
        <v>94.6</v>
      </c>
      <c r="K9" s="193">
        <v>96.7</v>
      </c>
      <c r="L9" s="50">
        <v>93.5</v>
      </c>
      <c r="M9" s="193"/>
      <c r="N9" s="193">
        <v>15.6</v>
      </c>
      <c r="O9" s="193">
        <v>14.1</v>
      </c>
      <c r="P9" s="193">
        <v>16.600000000000001</v>
      </c>
      <c r="Q9" s="193">
        <v>13.3</v>
      </c>
      <c r="R9" s="193">
        <v>10.5</v>
      </c>
      <c r="S9" s="193">
        <v>11</v>
      </c>
      <c r="T9" s="193">
        <v>9.4</v>
      </c>
      <c r="U9" s="193">
        <v>5.4</v>
      </c>
      <c r="V9" s="193">
        <v>3.3</v>
      </c>
      <c r="W9" s="50">
        <v>6.5</v>
      </c>
      <c r="X9" s="254">
        <f t="shared" si="0"/>
        <v>998.80000000000007</v>
      </c>
      <c r="Y9" s="254">
        <f t="shared" si="1"/>
        <v>49.940000000000005</v>
      </c>
      <c r="Z9" s="254">
        <f t="shared" si="2"/>
        <v>50.000000000000007</v>
      </c>
      <c r="AA9" s="254">
        <f t="shared" si="3"/>
        <v>96.7</v>
      </c>
      <c r="AB9" s="254">
        <f t="shared" si="4"/>
        <v>3.3</v>
      </c>
      <c r="AC9">
        <f t="shared" si="5"/>
        <v>40.631817970390486</v>
      </c>
    </row>
    <row r="10" spans="1:29" x14ac:dyDescent="0.25">
      <c r="A10" s="178" t="s">
        <v>412</v>
      </c>
      <c r="B10" s="181"/>
      <c r="C10" s="193">
        <v>89.8</v>
      </c>
      <c r="D10" s="192">
        <v>90.8</v>
      </c>
      <c r="E10" s="193">
        <v>92.6</v>
      </c>
      <c r="F10" s="193">
        <v>94.6</v>
      </c>
      <c r="G10" s="193">
        <v>94.9</v>
      </c>
      <c r="H10" s="193">
        <v>96</v>
      </c>
      <c r="I10" s="193">
        <v>96.9</v>
      </c>
      <c r="J10" s="193">
        <v>97.2</v>
      </c>
      <c r="K10" s="193">
        <v>97.4</v>
      </c>
      <c r="L10" s="50">
        <v>98.5</v>
      </c>
      <c r="M10" s="193"/>
      <c r="N10" s="193">
        <v>9.9</v>
      </c>
      <c r="O10" s="193">
        <v>8.6999999999999993</v>
      </c>
      <c r="P10" s="193">
        <v>6.9</v>
      </c>
      <c r="Q10" s="193">
        <v>4.9000000000000004</v>
      </c>
      <c r="R10" s="193">
        <v>4.5999999999999996</v>
      </c>
      <c r="S10" s="193">
        <v>3.8</v>
      </c>
      <c r="T10" s="193">
        <v>2.9</v>
      </c>
      <c r="U10" s="193">
        <v>2.5</v>
      </c>
      <c r="V10" s="193">
        <v>2.2999999999999998</v>
      </c>
      <c r="W10" s="50">
        <v>1.4</v>
      </c>
      <c r="X10" s="254">
        <f t="shared" si="0"/>
        <v>996.5999999999998</v>
      </c>
      <c r="Y10" s="254">
        <f t="shared" si="1"/>
        <v>49.829999999999991</v>
      </c>
      <c r="Z10" s="254">
        <f t="shared" si="2"/>
        <v>49.849999999999994</v>
      </c>
      <c r="AA10" s="254">
        <f t="shared" si="3"/>
        <v>98.5</v>
      </c>
      <c r="AB10" s="254">
        <f t="shared" si="4"/>
        <v>1.4</v>
      </c>
      <c r="AC10">
        <f t="shared" si="5"/>
        <v>46.296141705784791</v>
      </c>
    </row>
    <row r="11" spans="1:29" x14ac:dyDescent="0.25">
      <c r="A11" s="178" t="s">
        <v>413</v>
      </c>
      <c r="B11" s="181"/>
      <c r="C11" s="193">
        <v>98.7</v>
      </c>
      <c r="D11" s="192">
        <v>98.8</v>
      </c>
      <c r="E11" s="193">
        <v>99</v>
      </c>
      <c r="F11" s="193">
        <v>99.5</v>
      </c>
      <c r="G11" s="193">
        <v>99.1</v>
      </c>
      <c r="H11" s="193">
        <v>99.2</v>
      </c>
      <c r="I11" s="193">
        <v>99.5</v>
      </c>
      <c r="J11" s="193">
        <v>99.5</v>
      </c>
      <c r="K11" s="193">
        <v>99.3</v>
      </c>
      <c r="L11" s="50">
        <v>99.4</v>
      </c>
      <c r="M11" s="193"/>
      <c r="N11" s="193">
        <v>0.9</v>
      </c>
      <c r="O11" s="193">
        <v>0.9</v>
      </c>
      <c r="P11" s="193">
        <v>0.4</v>
      </c>
      <c r="Q11" s="193">
        <v>0.2</v>
      </c>
      <c r="R11" s="193">
        <v>0.4</v>
      </c>
      <c r="S11" s="193">
        <v>0.3</v>
      </c>
      <c r="T11" s="193">
        <v>0.4</v>
      </c>
      <c r="U11" s="193">
        <v>0.2</v>
      </c>
      <c r="V11" s="193">
        <v>0.3</v>
      </c>
      <c r="W11" s="50">
        <v>0.3</v>
      </c>
      <c r="X11" s="254">
        <f t="shared" si="0"/>
        <v>996.29999999999984</v>
      </c>
      <c r="Y11" s="254">
        <f t="shared" si="1"/>
        <v>49.814999999999991</v>
      </c>
      <c r="Z11" s="254">
        <f t="shared" si="2"/>
        <v>49.8</v>
      </c>
      <c r="AA11" s="254">
        <f t="shared" si="3"/>
        <v>99.5</v>
      </c>
      <c r="AB11" s="254">
        <f t="shared" si="4"/>
        <v>0.2</v>
      </c>
      <c r="AC11">
        <f t="shared" si="5"/>
        <v>50.668658173003067</v>
      </c>
    </row>
    <row r="12" spans="1:29" x14ac:dyDescent="0.25">
      <c r="A12" s="178" t="s">
        <v>414</v>
      </c>
      <c r="B12" s="181"/>
      <c r="C12" s="193">
        <v>39.799999999999997</v>
      </c>
      <c r="D12" s="192">
        <v>43.2</v>
      </c>
      <c r="E12" s="193">
        <v>48.1</v>
      </c>
      <c r="F12" s="193">
        <v>51.8</v>
      </c>
      <c r="G12" s="193">
        <v>54.5</v>
      </c>
      <c r="H12" s="193">
        <v>58.9</v>
      </c>
      <c r="I12" s="193">
        <v>61.4</v>
      </c>
      <c r="J12" s="193">
        <v>64.3</v>
      </c>
      <c r="K12" s="193">
        <v>66.8</v>
      </c>
      <c r="L12" s="50">
        <v>71.099999999999994</v>
      </c>
      <c r="M12" s="193"/>
      <c r="N12" s="193">
        <v>60</v>
      </c>
      <c r="O12" s="193">
        <v>56.7</v>
      </c>
      <c r="P12" s="193">
        <v>51.7</v>
      </c>
      <c r="Q12" s="193">
        <v>48.1</v>
      </c>
      <c r="R12" s="193">
        <v>45.3</v>
      </c>
      <c r="S12" s="193">
        <v>41</v>
      </c>
      <c r="T12" s="193">
        <v>38.5</v>
      </c>
      <c r="U12" s="193">
        <v>35.6</v>
      </c>
      <c r="V12" s="193">
        <v>33.1</v>
      </c>
      <c r="W12" s="50">
        <v>28.9</v>
      </c>
      <c r="X12" s="254">
        <f t="shared" si="0"/>
        <v>998.80000000000007</v>
      </c>
      <c r="Y12" s="254">
        <f t="shared" si="1"/>
        <v>49.940000000000005</v>
      </c>
      <c r="Z12" s="254">
        <f t="shared" si="2"/>
        <v>49.900000000000006</v>
      </c>
      <c r="AA12" s="254">
        <f t="shared" si="3"/>
        <v>71.099999999999994</v>
      </c>
      <c r="AB12" s="254">
        <f t="shared" si="4"/>
        <v>28.9</v>
      </c>
      <c r="AC12">
        <f t="shared" si="5"/>
        <v>11.795021251180041</v>
      </c>
    </row>
    <row r="13" spans="1:29" x14ac:dyDescent="0.25">
      <c r="A13" s="178" t="s">
        <v>415</v>
      </c>
      <c r="B13" s="181"/>
      <c r="C13" s="193">
        <v>69.900000000000006</v>
      </c>
      <c r="D13" s="192">
        <v>71.5</v>
      </c>
      <c r="E13" s="193">
        <v>75.599999999999994</v>
      </c>
      <c r="F13" s="193">
        <v>78.7</v>
      </c>
      <c r="G13" s="193">
        <v>81.5</v>
      </c>
      <c r="H13" s="193">
        <v>83.4</v>
      </c>
      <c r="I13" s="193">
        <v>85.8</v>
      </c>
      <c r="J13" s="193">
        <v>87.9</v>
      </c>
      <c r="K13" s="193">
        <v>88.7</v>
      </c>
      <c r="L13" s="50">
        <v>90.3</v>
      </c>
      <c r="M13" s="193"/>
      <c r="N13" s="193">
        <v>29.6</v>
      </c>
      <c r="O13" s="193">
        <v>28.1</v>
      </c>
      <c r="P13" s="193">
        <v>24.1</v>
      </c>
      <c r="Q13" s="193">
        <v>21.1</v>
      </c>
      <c r="R13" s="193">
        <v>18.2</v>
      </c>
      <c r="S13" s="193">
        <v>16.2</v>
      </c>
      <c r="T13" s="193">
        <v>14.1</v>
      </c>
      <c r="U13" s="193">
        <v>11.7</v>
      </c>
      <c r="V13" s="193">
        <v>11</v>
      </c>
      <c r="W13" s="50">
        <v>9.5</v>
      </c>
      <c r="X13" s="254">
        <f t="shared" si="0"/>
        <v>996.9000000000002</v>
      </c>
      <c r="Y13" s="254">
        <f t="shared" si="1"/>
        <v>49.845000000000013</v>
      </c>
      <c r="Z13" s="254">
        <f t="shared" si="2"/>
        <v>49.75</v>
      </c>
      <c r="AA13" s="254">
        <f t="shared" si="3"/>
        <v>90.3</v>
      </c>
      <c r="AB13" s="254">
        <f t="shared" si="4"/>
        <v>9.5</v>
      </c>
      <c r="AC13">
        <f t="shared" si="5"/>
        <v>33.05250169686181</v>
      </c>
    </row>
    <row r="14" spans="1:29" x14ac:dyDescent="0.25">
      <c r="A14" s="185" t="s">
        <v>416</v>
      </c>
      <c r="B14" s="186"/>
      <c r="C14" s="195">
        <v>79.3</v>
      </c>
      <c r="D14" s="196">
        <v>80.900000000000006</v>
      </c>
      <c r="E14" s="195">
        <v>83.3</v>
      </c>
      <c r="F14" s="195">
        <v>85</v>
      </c>
      <c r="G14" s="195">
        <v>86.2</v>
      </c>
      <c r="H14" s="195">
        <v>87.9</v>
      </c>
      <c r="I14" s="195">
        <v>88.9</v>
      </c>
      <c r="J14" s="195">
        <v>89.8</v>
      </c>
      <c r="K14" s="195">
        <v>90.8</v>
      </c>
      <c r="L14" s="48">
        <v>92.1</v>
      </c>
      <c r="M14" s="195"/>
      <c r="N14" s="195">
        <v>20.3</v>
      </c>
      <c r="O14" s="195">
        <v>18.899999999999999</v>
      </c>
      <c r="P14" s="195">
        <v>16.5</v>
      </c>
      <c r="Q14" s="195">
        <v>14.8</v>
      </c>
      <c r="R14" s="195">
        <v>13.5</v>
      </c>
      <c r="S14" s="195">
        <v>12</v>
      </c>
      <c r="T14" s="195">
        <v>10.9</v>
      </c>
      <c r="U14" s="195">
        <v>10</v>
      </c>
      <c r="V14" s="195">
        <v>9.1</v>
      </c>
      <c r="W14" s="48">
        <v>7.8</v>
      </c>
      <c r="X14" s="254">
        <f t="shared" si="0"/>
        <v>997.99999999999977</v>
      </c>
      <c r="Y14" s="254">
        <f t="shared" si="1"/>
        <v>49.899999999999991</v>
      </c>
      <c r="Z14" s="254">
        <f t="shared" si="2"/>
        <v>49.8</v>
      </c>
      <c r="AA14" s="254">
        <f t="shared" si="3"/>
        <v>92.1</v>
      </c>
      <c r="AB14" s="254">
        <f t="shared" si="4"/>
        <v>7.8</v>
      </c>
      <c r="AC14">
        <f t="shared" si="5"/>
        <v>37.695064593880765</v>
      </c>
    </row>
    <row r="15" spans="1:29" ht="15.75" thickBot="1" x14ac:dyDescent="0.3">
      <c r="A15" s="197"/>
      <c r="B15" s="197"/>
      <c r="C15" s="197"/>
      <c r="D15" s="197"/>
      <c r="E15" s="197"/>
      <c r="F15" s="197"/>
      <c r="G15" s="197"/>
      <c r="H15" s="197"/>
      <c r="I15" s="197"/>
      <c r="J15" s="197"/>
      <c r="K15" s="197"/>
      <c r="L15" s="197"/>
      <c r="M15" s="197"/>
      <c r="N15" s="197"/>
      <c r="O15" s="197"/>
      <c r="P15" s="197"/>
      <c r="Q15" s="197"/>
      <c r="R15" s="197"/>
      <c r="S15" s="197"/>
      <c r="T15" s="197"/>
      <c r="U15" s="197"/>
      <c r="V15" s="197"/>
      <c r="W15" s="197"/>
      <c r="AB15" s="254"/>
    </row>
    <row r="16" spans="1:29" s="93" customFormat="1" ht="14.45" customHeight="1" x14ac:dyDescent="0.2">
      <c r="A16" s="189"/>
      <c r="B16" s="189"/>
      <c r="C16" s="189"/>
      <c r="D16" s="189"/>
      <c r="E16" s="189"/>
      <c r="F16" s="189"/>
      <c r="G16" s="189"/>
      <c r="H16" s="189"/>
      <c r="I16" s="189"/>
      <c r="J16" s="189"/>
      <c r="K16" s="189"/>
      <c r="L16" s="189"/>
      <c r="M16" s="189"/>
      <c r="N16" s="189"/>
      <c r="O16" s="189"/>
      <c r="P16" s="189"/>
      <c r="Q16" s="189"/>
      <c r="R16" s="189"/>
      <c r="S16" s="189"/>
      <c r="T16" s="189"/>
      <c r="U16" s="189"/>
      <c r="V16" s="189"/>
      <c r="W16" s="189"/>
    </row>
    <row r="17" spans="1:23" s="94" customFormat="1" ht="14.45" customHeight="1" x14ac:dyDescent="0.25">
      <c r="A17" s="29" t="s">
        <v>15</v>
      </c>
      <c r="B17" s="95"/>
      <c r="C17" s="95"/>
      <c r="D17" s="95"/>
      <c r="E17" s="95"/>
      <c r="F17" s="95"/>
      <c r="G17" s="95"/>
      <c r="H17" s="95"/>
      <c r="I17" s="95"/>
      <c r="J17" s="95"/>
      <c r="K17" s="95"/>
      <c r="L17" s="95"/>
      <c r="M17" s="95"/>
      <c r="N17" s="95"/>
      <c r="O17" s="95"/>
      <c r="P17" s="95"/>
      <c r="Q17" s="95"/>
      <c r="R17" s="95"/>
      <c r="S17" s="95"/>
      <c r="T17" s="95"/>
      <c r="U17" s="95"/>
      <c r="V17" s="95"/>
      <c r="W17" s="71" t="s">
        <v>14</v>
      </c>
    </row>
    <row r="18" spans="1:23" s="94" customFormat="1" ht="14.45" customHeight="1" x14ac:dyDescent="0.25">
      <c r="A18" s="30" t="s">
        <v>524</v>
      </c>
      <c r="B18" s="95"/>
      <c r="C18" s="95"/>
      <c r="D18" s="95"/>
      <c r="E18" s="95"/>
      <c r="F18" s="95"/>
      <c r="G18" s="95"/>
      <c r="H18" s="95"/>
      <c r="I18" s="95"/>
      <c r="J18" s="95"/>
      <c r="K18" s="95"/>
      <c r="L18" s="95"/>
      <c r="M18" s="95"/>
      <c r="N18" s="95"/>
      <c r="O18" s="95"/>
      <c r="P18" s="95"/>
      <c r="Q18" s="95"/>
      <c r="R18" s="95"/>
      <c r="S18" s="95"/>
      <c r="T18" s="95"/>
      <c r="U18" s="95"/>
      <c r="V18" s="95"/>
      <c r="W18" s="33" t="s">
        <v>16</v>
      </c>
    </row>
    <row r="19" spans="1:23" s="94" customFormat="1" ht="14.45" customHeight="1" x14ac:dyDescent="0.25">
      <c r="A19" s="95" t="s">
        <v>417</v>
      </c>
      <c r="B19" s="95"/>
      <c r="C19" s="95"/>
      <c r="D19" s="95"/>
      <c r="E19" s="95"/>
      <c r="F19" s="95"/>
      <c r="G19" s="95"/>
      <c r="H19" s="95"/>
      <c r="I19" s="95"/>
      <c r="J19" s="95"/>
      <c r="K19" s="95"/>
      <c r="L19" s="95"/>
      <c r="M19" s="95"/>
      <c r="N19" s="95"/>
      <c r="O19" s="95"/>
      <c r="P19" s="95"/>
      <c r="Q19" s="95"/>
      <c r="R19" s="95"/>
      <c r="S19" s="95"/>
      <c r="T19" s="95"/>
      <c r="U19" s="95"/>
      <c r="V19" s="95"/>
      <c r="W19" s="34" t="s">
        <v>0</v>
      </c>
    </row>
    <row r="20" spans="1:23" s="94" customFormat="1" ht="14.45" customHeight="1" x14ac:dyDescent="0.2">
      <c r="A20" s="95" t="s">
        <v>468</v>
      </c>
      <c r="B20" s="95"/>
      <c r="C20" s="95"/>
      <c r="D20" s="95"/>
      <c r="E20" s="95"/>
      <c r="F20" s="95"/>
      <c r="G20" s="95"/>
      <c r="H20" s="95"/>
      <c r="I20" s="95"/>
      <c r="J20" s="95"/>
      <c r="K20" s="95"/>
      <c r="L20" s="95"/>
      <c r="M20" s="95"/>
      <c r="N20" s="95"/>
      <c r="O20" s="95"/>
      <c r="P20" s="95"/>
      <c r="Q20" s="95"/>
      <c r="R20" s="95"/>
      <c r="S20" s="95"/>
      <c r="T20" s="95"/>
      <c r="U20" s="95"/>
      <c r="V20" s="95"/>
      <c r="W20" s="210" t="s">
        <v>469</v>
      </c>
    </row>
    <row r="21" spans="1:23" s="94" customFormat="1" ht="14.45" customHeight="1" x14ac:dyDescent="0.25">
      <c r="A21" s="95"/>
      <c r="B21" s="95"/>
      <c r="C21" s="95"/>
      <c r="D21" s="95"/>
      <c r="E21" s="95"/>
      <c r="F21" s="95"/>
      <c r="G21" s="95"/>
      <c r="H21" s="95"/>
      <c r="I21" s="95"/>
      <c r="J21" s="95"/>
      <c r="K21" s="95"/>
      <c r="L21" s="95"/>
      <c r="M21" s="95"/>
      <c r="N21" s="95"/>
      <c r="O21" s="95"/>
      <c r="P21" s="95"/>
      <c r="Q21" s="95"/>
      <c r="R21" s="95"/>
      <c r="S21" s="95"/>
      <c r="T21" s="95"/>
      <c r="U21" s="95"/>
      <c r="V21" s="95"/>
      <c r="W21" s="36"/>
    </row>
    <row r="22" spans="1:23" s="94" customFormat="1" ht="14.45" customHeight="1" x14ac:dyDescent="0.25">
      <c r="A22" s="95"/>
      <c r="B22" s="95"/>
      <c r="C22" s="95"/>
      <c r="D22" s="95"/>
      <c r="E22" s="95"/>
      <c r="F22" s="95"/>
      <c r="G22" s="95"/>
      <c r="H22" s="95"/>
      <c r="I22" s="95"/>
      <c r="J22" s="95"/>
      <c r="K22" s="95"/>
      <c r="L22" s="95"/>
      <c r="M22" s="95"/>
      <c r="N22" s="95"/>
      <c r="O22" s="95"/>
      <c r="P22" s="95"/>
      <c r="Q22" s="95"/>
      <c r="R22" s="95"/>
      <c r="S22" s="30"/>
      <c r="T22" s="30"/>
      <c r="U22" s="95"/>
      <c r="V22" s="95"/>
      <c r="W22" s="37" t="s">
        <v>519</v>
      </c>
    </row>
    <row r="23" spans="1:23" s="94" customFormat="1" ht="14.45" customHeight="1" x14ac:dyDescent="0.25">
      <c r="A23" s="95"/>
      <c r="B23" s="95"/>
      <c r="C23" s="95"/>
      <c r="D23" s="95"/>
      <c r="E23" s="95"/>
      <c r="F23" s="95"/>
      <c r="G23" s="95"/>
      <c r="H23" s="95"/>
      <c r="I23" s="95"/>
      <c r="J23" s="95"/>
      <c r="K23" s="95"/>
      <c r="L23" s="95"/>
      <c r="M23" s="95"/>
      <c r="N23" s="95"/>
      <c r="O23" s="95"/>
      <c r="P23" s="95"/>
      <c r="Q23" s="95"/>
      <c r="R23" s="95"/>
      <c r="S23" s="30"/>
      <c r="T23" s="30"/>
      <c r="U23" s="30"/>
      <c r="V23" s="95"/>
      <c r="W23" s="37" t="s">
        <v>475</v>
      </c>
    </row>
    <row r="24" spans="1:23" s="94" customFormat="1" ht="14.45" customHeight="1" x14ac:dyDescent="0.25">
      <c r="A24" s="95"/>
      <c r="B24" s="95"/>
      <c r="C24" s="95"/>
      <c r="D24" s="95"/>
      <c r="E24" s="95"/>
      <c r="F24" s="95"/>
      <c r="G24" s="95"/>
      <c r="H24" s="95"/>
      <c r="I24" s="95"/>
      <c r="J24" s="95"/>
      <c r="K24" s="95"/>
      <c r="L24" s="95"/>
      <c r="M24" s="95"/>
      <c r="N24" s="95"/>
      <c r="O24" s="95"/>
      <c r="P24" s="95"/>
      <c r="Q24" s="95"/>
      <c r="R24" s="95"/>
      <c r="S24" s="95"/>
      <c r="T24" s="95"/>
      <c r="U24" s="95"/>
      <c r="V24" s="95"/>
      <c r="W24" s="95"/>
    </row>
    <row r="25" spans="1:23" x14ac:dyDescent="0.25">
      <c r="A25" s="96"/>
      <c r="B25" s="96"/>
      <c r="C25" s="96"/>
      <c r="D25" s="96"/>
      <c r="E25" s="96"/>
      <c r="F25" s="96"/>
      <c r="G25" s="96"/>
      <c r="H25" s="96"/>
      <c r="I25" s="96"/>
      <c r="J25" s="96"/>
      <c r="K25" s="96"/>
      <c r="L25" s="96"/>
      <c r="M25" s="96"/>
      <c r="N25" s="96"/>
      <c r="O25" s="96"/>
      <c r="P25" s="96"/>
      <c r="Q25" s="96"/>
      <c r="R25" s="96"/>
      <c r="S25" s="96"/>
      <c r="T25" s="96"/>
      <c r="U25" s="96"/>
      <c r="W25" s="96"/>
    </row>
    <row r="26" spans="1:23" x14ac:dyDescent="0.25">
      <c r="U26" s="96"/>
      <c r="V26" s="96"/>
      <c r="W26" s="96"/>
    </row>
  </sheetData>
  <mergeCells count="2">
    <mergeCell ref="C3:L3"/>
    <mergeCell ref="N3:W3"/>
  </mergeCells>
  <hyperlinks>
    <hyperlink ref="W20" r:id="rId1"/>
  </hyperlinks>
  <pageMargins left="0.70866141732283472" right="0.70866141732283472" top="0.74803149606299213" bottom="0.74803149606299213" header="0.31496062992125984" footer="0.31496062992125984"/>
  <pageSetup paperSize="9" scale="72" orientation="landscape"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rackerID xmlns="e73541d3-5dbc-467b-ad85-92b29e93bc53">2412</TrackerID>
    <MoveTo xmlns="2541d45d-41ad-4814-bf67-1422fc7ee58e" xsi:nil="true"/>
  </documentManagement>
</p:properties>
</file>

<file path=customXml/itemProps1.xml><?xml version="1.0" encoding="utf-8"?>
<ds:datastoreItem xmlns:ds="http://schemas.openxmlformats.org/officeDocument/2006/customXml" ds:itemID="{DF25C4EA-37ED-4AF2-B645-6E3910B7E9A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541d3-5dbc-467b-ad85-92b29e93bc53"/>
    <ds:schemaRef ds:uri="2541d45d-41ad-4814-bf67-1422fc7ee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6C2E899-2FD8-4F64-8E1F-8C3DD1D98012}">
  <ds:schemaRefs>
    <ds:schemaRef ds:uri="http://schemas.microsoft.com/sharepoint/v3/contenttype/forms"/>
  </ds:schemaRefs>
</ds:datastoreItem>
</file>

<file path=customXml/itemProps3.xml><?xml version="1.0" encoding="utf-8"?>
<ds:datastoreItem xmlns:ds="http://schemas.openxmlformats.org/officeDocument/2006/customXml" ds:itemID="{3A7EBED1-94B5-43F0-B293-428C9AC7764A}">
  <ds:schemaRefs>
    <ds:schemaRef ds:uri="2541d45d-41ad-4814-bf67-1422fc7ee58e"/>
    <ds:schemaRef ds:uri="http://purl.org/dc/elements/1.1/"/>
    <ds:schemaRef ds:uri="http://schemas.microsoft.com/office/2006/metadata/properties"/>
    <ds:schemaRef ds:uri="http://purl.org/dc/terms/"/>
    <ds:schemaRef ds:uri="e73541d3-5dbc-467b-ad85-92b29e93bc53"/>
    <ds:schemaRef ds:uri="http://schemas.microsoft.com/office/2006/documentManagement/types"/>
    <ds:schemaRef ds:uri="http://schemas.microsoft.com/office/infopath/2007/PartnerControl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Contents</vt:lpstr>
      <vt:lpstr>2a</vt:lpstr>
      <vt:lpstr>2b</vt:lpstr>
      <vt:lpstr>6a</vt:lpstr>
      <vt:lpstr>6b</vt:lpstr>
      <vt:lpstr>7a</vt:lpstr>
      <vt:lpstr>7b</vt:lpstr>
      <vt:lpstr>'2a'!Print_Area</vt:lpstr>
      <vt:lpstr>'2b'!Print_Area</vt:lpstr>
      <vt:lpstr>'6a'!Print_Area</vt:lpstr>
      <vt:lpstr>'6b'!Print_Area</vt:lpstr>
      <vt:lpstr>'7a'!Print_Area</vt:lpstr>
      <vt:lpstr>'7b'!Print_Area</vt:lpstr>
      <vt:lpstr>Contents!Print_Area</vt:lpstr>
    </vt:vector>
  </TitlesOfParts>
  <Company>ONS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Williams, Bethan</dc:creator>
  <cp:lastModifiedBy>iammanishashaw1989@gmail.com</cp:lastModifiedBy>
  <cp:lastPrinted>2019-04-30T10:35:57Z</cp:lastPrinted>
  <dcterms:created xsi:type="dcterms:W3CDTF">2017-06-05T16:07:36Z</dcterms:created>
  <dcterms:modified xsi:type="dcterms:W3CDTF">2023-04-14T00:57:04Z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_dlc_policyId">
    <vt:lpwstr>0x01010035E33599CC8D1E47A037F474646B1D58|2057524105</vt:lpwstr>
  </property>
  <property fmtid="{D5CDD505-2E9C-101B-9397-08002B2CF9AE}" pid="4"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5" name="_dlc_DocIdItemGuid">
    <vt:lpwstr>249d5231-5da5-48a4-a2ff-0237cc42e309</vt:lpwstr>
  </property>
  <property fmtid="{D5CDD505-2E9C-101B-9397-08002B2CF9AE}" pid="6" name="TaxKeyword">
    <vt:lpwstr/>
  </property>
  <property fmtid="{D5CDD505-2E9C-101B-9397-08002B2CF9AE}" pid="7" name="RecordType">
    <vt:lpwstr>2;#Statistical|5729cdfc-ed55-47a7-934b-6d10a24cc839</vt:lpwstr>
  </property>
  <property fmtid="{D5CDD505-2E9C-101B-9397-08002B2CF9AE}" pid="8" name="TaxCatchAll">
    <vt:lpwstr>2;#Statistical|5729cdfc-ed55-47a7-934b-6d10a24cc839</vt:lpwstr>
  </property>
  <property fmtid="{D5CDD505-2E9C-101B-9397-08002B2CF9AE}" pid="9" name="Order">
    <vt:r8>2425700</vt:r8>
  </property>
</Properties>
</file>