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kita\Apr 2023\26.04.2023\2500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F44" i="2"/>
  <c r="G44" i="2"/>
  <c r="E40" i="2"/>
  <c r="F40" i="2"/>
  <c r="G40" i="2"/>
  <c r="E34" i="2"/>
  <c r="F34" i="2"/>
  <c r="G34" i="2"/>
  <c r="E22" i="2"/>
  <c r="F22" i="2"/>
  <c r="G22" i="2"/>
  <c r="E30" i="2"/>
  <c r="F30" i="2"/>
  <c r="G30" i="2"/>
  <c r="E24" i="2"/>
  <c r="F24" i="2"/>
  <c r="G24" i="2"/>
  <c r="E18" i="2"/>
  <c r="F18" i="2"/>
  <c r="G18" i="2"/>
  <c r="E12" i="2"/>
  <c r="F12" i="2"/>
  <c r="G12" i="2"/>
  <c r="E8" i="2"/>
  <c r="F8" i="2"/>
  <c r="G8" i="2"/>
  <c r="D44" i="2"/>
  <c r="C44" i="2"/>
  <c r="B44" i="2"/>
  <c r="D40" i="2"/>
  <c r="C40" i="2"/>
  <c r="B40" i="2"/>
  <c r="D34" i="2"/>
  <c r="C34" i="2"/>
  <c r="B34" i="2"/>
  <c r="D30" i="2"/>
  <c r="C30" i="2"/>
  <c r="B30" i="2"/>
  <c r="D22" i="2"/>
  <c r="D24" i="2" s="1"/>
  <c r="C22" i="2"/>
  <c r="C24" i="2" s="1"/>
  <c r="B22" i="2"/>
  <c r="B24" i="2" s="1"/>
  <c r="D18" i="2"/>
  <c r="C18" i="2"/>
  <c r="B18" i="2"/>
  <c r="D12" i="2"/>
  <c r="C12" i="2"/>
  <c r="B12" i="2"/>
  <c r="D8" i="2"/>
  <c r="C8" i="2"/>
  <c r="B8" i="2"/>
  <c r="C42" i="1" l="1"/>
  <c r="D42" i="1"/>
  <c r="B42" i="1"/>
  <c r="C38" i="1"/>
  <c r="D38" i="1"/>
  <c r="B38" i="1"/>
  <c r="C32" i="1"/>
  <c r="D32" i="1"/>
  <c r="B32" i="1"/>
  <c r="C28" i="1"/>
  <c r="D28" i="1"/>
  <c r="B28" i="1"/>
  <c r="C22" i="1"/>
  <c r="D22" i="1"/>
  <c r="B22" i="1"/>
  <c r="C20" i="1"/>
  <c r="D20" i="1"/>
  <c r="B20" i="1"/>
  <c r="D16" i="1"/>
  <c r="C16" i="1"/>
  <c r="B16" i="1"/>
  <c r="C10" i="1"/>
  <c r="D10" i="1"/>
  <c r="B10" i="1"/>
  <c r="C6" i="1"/>
  <c r="D6" i="1"/>
  <c r="B6" i="1"/>
</calcChain>
</file>

<file path=xl/sharedStrings.xml><?xml version="1.0" encoding="utf-8"?>
<sst xmlns="http://schemas.openxmlformats.org/spreadsheetml/2006/main" count="68" uniqueCount="29">
  <si>
    <t xml:space="preserve">Particulars </t>
  </si>
  <si>
    <t xml:space="preserve">Operating profit </t>
  </si>
  <si>
    <t xml:space="preserve">(/): Revenue </t>
  </si>
  <si>
    <t xml:space="preserve">Operating profit margin </t>
  </si>
  <si>
    <t>Net profit</t>
  </si>
  <si>
    <t xml:space="preserve">Net profit margin </t>
  </si>
  <si>
    <t xml:space="preserve">Profitability Ratios </t>
  </si>
  <si>
    <t xml:space="preserve">Current assets </t>
  </si>
  <si>
    <t xml:space="preserve">(/): Current liabilities </t>
  </si>
  <si>
    <t xml:space="preserve">Current ratio </t>
  </si>
  <si>
    <t xml:space="preserve">(-): Inventories </t>
  </si>
  <si>
    <t xml:space="preserve">Quick ratio </t>
  </si>
  <si>
    <t xml:space="preserve">Liquidity Ratios </t>
  </si>
  <si>
    <t xml:space="preserve">Solvency Ratios </t>
  </si>
  <si>
    <t xml:space="preserve">Debt </t>
  </si>
  <si>
    <t xml:space="preserve">(/); Equity </t>
  </si>
  <si>
    <t xml:space="preserve">Debt to equity ratio </t>
  </si>
  <si>
    <t xml:space="preserve">EBIT </t>
  </si>
  <si>
    <t xml:space="preserve">(/): Interest expenses </t>
  </si>
  <si>
    <t xml:space="preserve">Interest coverage ratio </t>
  </si>
  <si>
    <t xml:space="preserve">Efficiency Ratios </t>
  </si>
  <si>
    <t xml:space="preserve">Asset turnover ratio </t>
  </si>
  <si>
    <t xml:space="preserve">Net sales </t>
  </si>
  <si>
    <t xml:space="preserve">(/): Average total assets </t>
  </si>
  <si>
    <t>Receivables turnover ratio</t>
  </si>
  <si>
    <t xml:space="preserve">(/): Average account receivables </t>
  </si>
  <si>
    <t>First Group Plc</t>
  </si>
  <si>
    <t>National Express Group plc</t>
  </si>
  <si>
    <t xml:space="preserve">(/):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</si>
</sst>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Operating profit margin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Sheet1!$B$6:$D$6</c:f>
              <c:numCache>
                <c:formatCode>0%</c:formatCode>
                <c:ptCount val="3"/>
                <c:pt idx="0">
                  <c:v>2.674740258325891E-2</c:v>
                </c:pt>
                <c:pt idx="1">
                  <c:v>4.8321771726485413E-2</c:v>
                </c:pt>
                <c:pt idx="2">
                  <c:v>-1.9691537925876253E-2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668880"/>
        <c:axId val="196649808"/>
      </c:lineChart>
      <c:catAx>
        <c:axId val="196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9808"/>
        <c:crosses val="autoZero"/>
        <c:auto val="1"/>
        <c:lblAlgn val="ctr"/>
        <c:lblOffset val="100"/>
        <c:noMultiLvlLbl val="0"/>
      </c:catAx>
      <c:valAx>
        <c:axId val="196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Net profit margin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Sheet2!$B$12:$G$12</c:f>
              <c:numCache>
                <c:formatCode>0%</c:formatCode>
                <c:ptCount val="6"/>
                <c:pt idx="0">
                  <c:v>0.13983576920563698</c:v>
                </c:pt>
                <c:pt idx="1">
                  <c:v>1.9626007152397776E-2</c:v>
                </c:pt>
                <c:pt idx="2">
                  <c:v>-4.1859025610605317E-2</c:v>
                </c:pt>
                <c:pt idx="3">
                  <c:v>-7.8610863757791624E-2</c:v>
                </c:pt>
                <c:pt idx="4">
                  <c:v>-3.5525042620835827E-2</c:v>
                </c:pt>
                <c:pt idx="5">
                  <c:v>-0.16703307940078735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5332600"/>
        <c:axId val="295331424"/>
      </c:barChart>
      <c:catAx>
        <c:axId val="2953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31424"/>
        <c:crosses val="autoZero"/>
        <c:auto val="1"/>
        <c:lblAlgn val="ctr"/>
        <c:lblOffset val="100"/>
        <c:noMultiLvlLbl val="0"/>
      </c:catAx>
      <c:valAx>
        <c:axId val="295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32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Current ratio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Sheet2!$B$18:$G$18</c:f>
              <c:numCache>
                <c:formatCode>0.00</c:formatCode>
                <c:ptCount val="6"/>
                <c:pt idx="0">
                  <c:v>0.73648192771084342</c:v>
                </c:pt>
                <c:pt idx="1">
                  <c:v>0.70852738602820597</c:v>
                </c:pt>
                <c:pt idx="2">
                  <c:v>0.75116105931151855</c:v>
                </c:pt>
                <c:pt idx="3">
                  <c:v>0.58140407958953821</c:v>
                </c:pt>
                <c:pt idx="4">
                  <c:v>0.83207625362619142</c:v>
                </c:pt>
                <c:pt idx="5">
                  <c:v>0.88455663638556148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3348488"/>
        <c:axId val="403345352"/>
      </c:lineChart>
      <c:catAx>
        <c:axId val="4033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45352"/>
        <c:crosses val="autoZero"/>
        <c:auto val="1"/>
        <c:lblAlgn val="ctr"/>
        <c:lblOffset val="100"/>
        <c:noMultiLvlLbl val="0"/>
      </c:catAx>
      <c:valAx>
        <c:axId val="4033453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4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Quick ratio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Sheet2!$B$24:$G$24</c:f>
              <c:numCache>
                <c:formatCode>0.00</c:formatCode>
                <c:ptCount val="6"/>
                <c:pt idx="0">
                  <c:v>0.7225542168674699</c:v>
                </c:pt>
                <c:pt idx="1">
                  <c:v>0.69888488028861928</c:v>
                </c:pt>
                <c:pt idx="2">
                  <c:v>0.7287198213209487</c:v>
                </c:pt>
                <c:pt idx="3">
                  <c:v>0.56113127268176699</c:v>
                </c:pt>
                <c:pt idx="4">
                  <c:v>0.80820555325321175</c:v>
                </c:pt>
                <c:pt idx="5">
                  <c:v>0.86285071147198322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1283256"/>
        <c:axId val="291284040"/>
      </c:lineChart>
      <c:catAx>
        <c:axId val="29128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4040"/>
        <c:crosses val="autoZero"/>
        <c:auto val="1"/>
        <c:lblAlgn val="ctr"/>
        <c:lblOffset val="100"/>
        <c:noMultiLvlLbl val="0"/>
      </c:catAx>
      <c:valAx>
        <c:axId val="2912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8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Debt to equity ratio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Sheet2!$B$30:$G$30</c:f>
              <c:numCache>
                <c:formatCode>0.00</c:formatCode>
                <c:ptCount val="6"/>
                <c:pt idx="0">
                  <c:v>3.3316009490453058</c:v>
                </c:pt>
                <c:pt idx="1">
                  <c:v>6.1855991681830007</c:v>
                </c:pt>
                <c:pt idx="2">
                  <c:v>6.0909322682076992</c:v>
                </c:pt>
                <c:pt idx="3">
                  <c:v>1.9869130653627667</c:v>
                </c:pt>
                <c:pt idx="4">
                  <c:v>1.9020044543429842</c:v>
                </c:pt>
                <c:pt idx="5">
                  <c:v>1.9783472387763208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93387536"/>
        <c:axId val="295667880"/>
      </c:barChart>
      <c:catAx>
        <c:axId val="29338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7880"/>
        <c:crosses val="autoZero"/>
        <c:auto val="1"/>
        <c:lblAlgn val="ctr"/>
        <c:lblOffset val="100"/>
        <c:noMultiLvlLbl val="0"/>
      </c:catAx>
      <c:valAx>
        <c:axId val="295667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Interest coverage ratio 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Sheet2!$B$34:$G$34</c:f>
              <c:numCache>
                <c:formatCode>0.00</c:formatCode>
                <c:ptCount val="6"/>
                <c:pt idx="0">
                  <c:v>0.86723163841807915</c:v>
                </c:pt>
                <c:pt idx="1">
                  <c:v>1.486414844267727</c:v>
                </c:pt>
                <c:pt idx="2">
                  <c:v>-1.0207219251336899</c:v>
                </c:pt>
                <c:pt idx="3">
                  <c:v>-2.9793233082706765</c:v>
                </c:pt>
                <c:pt idx="4">
                  <c:v>-0.71119842829076629</c:v>
                </c:pt>
                <c:pt idx="5">
                  <c:v>-5.9131782945736431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89731896"/>
        <c:axId val="293387144"/>
      </c:barChart>
      <c:catAx>
        <c:axId val="28973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87144"/>
        <c:crosses val="autoZero"/>
        <c:auto val="1"/>
        <c:lblAlgn val="ctr"/>
        <c:lblOffset val="100"/>
        <c:noMultiLvlLbl val="0"/>
      </c:catAx>
      <c:valAx>
        <c:axId val="2933871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Sheet2!$A$40</c:f>
              <c:strCache>
                <c:ptCount val="1"/>
                <c:pt idx="0">
                  <c:v>Asset turnover ratio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Sheet2!$B$40:$G$40</c:f>
              <c:numCache>
                <c:formatCode>0.00</c:formatCode>
                <c:ptCount val="6"/>
                <c:pt idx="0">
                  <c:v>0.75718243889566916</c:v>
                </c:pt>
                <c:pt idx="1">
                  <c:v>0.55469515546951553</c:v>
                </c:pt>
                <c:pt idx="2">
                  <c:v>1.0851361562788615</c:v>
                </c:pt>
                <c:pt idx="3">
                  <c:v>0.66419834867160332</c:v>
                </c:pt>
                <c:pt idx="4">
                  <c:v>0.49337334333583405</c:v>
                </c:pt>
                <c:pt idx="5">
                  <c:v>0.4282211275314724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03348096"/>
        <c:axId val="404414440"/>
      </c:barChart>
      <c:catAx>
        <c:axId val="4033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14440"/>
        <c:crosses val="autoZero"/>
        <c:auto val="1"/>
        <c:lblAlgn val="ctr"/>
        <c:lblOffset val="100"/>
        <c:noMultiLvlLbl val="0"/>
      </c:catAx>
      <c:valAx>
        <c:axId val="4044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48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Receivables turnover ratio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Sheet2!$B$44:$G$44</c:f>
              <c:numCache>
                <c:formatCode>0.00</c:formatCode>
                <c:ptCount val="6"/>
                <c:pt idx="0">
                  <c:v>6.7565857247976462</c:v>
                </c:pt>
                <c:pt idx="1">
                  <c:v>5.0257687310524037</c:v>
                </c:pt>
                <c:pt idx="2">
                  <c:v>6.7081314878892737</c:v>
                </c:pt>
                <c:pt idx="3">
                  <c:v>5.6774519716885745</c:v>
                </c:pt>
                <c:pt idx="4">
                  <c:v>5.2934146341463419</c:v>
                </c:pt>
                <c:pt idx="5">
                  <c:v>4.4022057168579787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7928984"/>
        <c:axId val="397927808"/>
      </c:barChart>
      <c:catAx>
        <c:axId val="39792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7808"/>
        <c:crosses val="autoZero"/>
        <c:auto val="1"/>
        <c:lblAlgn val="ctr"/>
        <c:lblOffset val="100"/>
        <c:noMultiLvlLbl val="0"/>
      </c:catAx>
      <c:valAx>
        <c:axId val="39792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Net profit margin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Sheet1!$B$10:$D$10</c:f>
              <c:numCache>
                <c:formatCode>0%</c:formatCode>
                <c:ptCount val="3"/>
                <c:pt idx="0">
                  <c:v>0.13983576920563698</c:v>
                </c:pt>
                <c:pt idx="1">
                  <c:v>1.9626007152397776E-2</c:v>
                </c:pt>
                <c:pt idx="2">
                  <c:v>-4.1859025610605317E-2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96209696"/>
        <c:axId val="196210080"/>
      </c:barChart>
      <c:catAx>
        <c:axId val="19620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080"/>
        <c:crosses val="autoZero"/>
        <c:auto val="1"/>
        <c:lblAlgn val="ctr"/>
        <c:lblOffset val="100"/>
        <c:noMultiLvlLbl val="0"/>
      </c:catAx>
      <c:valAx>
        <c:axId val="19621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Current ratio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Sheet1!$B$13:$D$13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Sheet1!$B$16:$D$16</c:f>
              <c:numCache>
                <c:formatCode>0.00</c:formatCode>
                <c:ptCount val="3"/>
                <c:pt idx="0">
                  <c:v>0.73648192771084342</c:v>
                </c:pt>
                <c:pt idx="1">
                  <c:v>0.70852738602820597</c:v>
                </c:pt>
                <c:pt idx="2">
                  <c:v>0.75116105931151855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262896"/>
        <c:axId val="196224056"/>
      </c:lineChart>
      <c:catAx>
        <c:axId val="1962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4056"/>
        <c:crosses val="autoZero"/>
        <c:auto val="1"/>
        <c:lblAlgn val="ctr"/>
        <c:lblOffset val="100"/>
        <c:noMultiLvlLbl val="0"/>
      </c:catAx>
      <c:valAx>
        <c:axId val="1962240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2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Quick ratio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Sheet1!$B$13:$D$13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Sheet1!$B$22:$D$22</c:f>
              <c:numCache>
                <c:formatCode>0.00</c:formatCode>
                <c:ptCount val="3"/>
                <c:pt idx="0">
                  <c:v>0.7225542168674699</c:v>
                </c:pt>
                <c:pt idx="1">
                  <c:v>0.69888488028861928</c:v>
                </c:pt>
                <c:pt idx="2">
                  <c:v>0.7287198213209487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295656"/>
        <c:axId val="196296040"/>
      </c:lineChart>
      <c:catAx>
        <c:axId val="1962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6040"/>
        <c:crosses val="autoZero"/>
        <c:auto val="1"/>
        <c:lblAlgn val="ctr"/>
        <c:lblOffset val="100"/>
        <c:noMultiLvlLbl val="0"/>
      </c:catAx>
      <c:valAx>
        <c:axId val="196296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Debt to equity ratio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Sheet1!$B$25:$D$25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Sheet1!$B$28:$D$28</c:f>
              <c:numCache>
                <c:formatCode>0.00</c:formatCode>
                <c:ptCount val="3"/>
                <c:pt idx="0">
                  <c:v>3.3316009490453058</c:v>
                </c:pt>
                <c:pt idx="1">
                  <c:v>6.1855991681830007</c:v>
                </c:pt>
                <c:pt idx="2">
                  <c:v>6.0909322682076992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6379000"/>
        <c:axId val="196379392"/>
      </c:barChart>
      <c:catAx>
        <c:axId val="19637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9392"/>
        <c:crosses val="autoZero"/>
        <c:auto val="1"/>
        <c:lblAlgn val="ctr"/>
        <c:lblOffset val="100"/>
        <c:noMultiLvlLbl val="0"/>
      </c:catAx>
      <c:valAx>
        <c:axId val="1963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9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Interest coverage ratio 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Sheet1!$B$25:$D$25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Sheet1!$B$32:$D$32</c:f>
              <c:numCache>
                <c:formatCode>0.00</c:formatCode>
                <c:ptCount val="3"/>
                <c:pt idx="0">
                  <c:v>0.86723163841807915</c:v>
                </c:pt>
                <c:pt idx="1">
                  <c:v>1.486414844267727</c:v>
                </c:pt>
                <c:pt idx="2">
                  <c:v>-1.0207219251336899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6380176"/>
        <c:axId val="196380960"/>
      </c:barChart>
      <c:catAx>
        <c:axId val="1963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0960"/>
        <c:crosses val="autoZero"/>
        <c:auto val="1"/>
        <c:lblAlgn val="ctr"/>
        <c:lblOffset val="100"/>
        <c:noMultiLvlLbl val="0"/>
      </c:catAx>
      <c:valAx>
        <c:axId val="196380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Asset turnover ratio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Sheet1!$B$35:$D$35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Sheet1!$B$38:$D$38</c:f>
              <c:numCache>
                <c:formatCode>0.00</c:formatCode>
                <c:ptCount val="3"/>
                <c:pt idx="0">
                  <c:v>0.75718243889566916</c:v>
                </c:pt>
                <c:pt idx="1">
                  <c:v>0.55469515546951553</c:v>
                </c:pt>
                <c:pt idx="2">
                  <c:v>1.0851361562788615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6852160"/>
        <c:axId val="196847848"/>
      </c:barChart>
      <c:catAx>
        <c:axId val="19685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7848"/>
        <c:crosses val="autoZero"/>
        <c:auto val="1"/>
        <c:lblAlgn val="ctr"/>
        <c:lblOffset val="100"/>
        <c:noMultiLvlLbl val="0"/>
      </c:catAx>
      <c:valAx>
        <c:axId val="1968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Receivables turnover ratio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Sheet1!$B$35:$D$35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f>Sheet1!$B$42:$D$42</c:f>
              <c:numCache>
                <c:formatCode>0.00</c:formatCode>
                <c:ptCount val="3"/>
                <c:pt idx="0">
                  <c:v>6.7565857247976462</c:v>
                </c:pt>
                <c:pt idx="1">
                  <c:v>5.0257687310524037</c:v>
                </c:pt>
                <c:pt idx="2">
                  <c:v>6.7081314878892737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6852552"/>
        <c:axId val="196849024"/>
      </c:barChart>
      <c:catAx>
        <c:axId val="19685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024"/>
        <c:crosses val="autoZero"/>
        <c:auto val="1"/>
        <c:lblAlgn val="ctr"/>
        <c:lblOffset val="100"/>
        <c:noMultiLvlLbl val="0"/>
      </c:catAx>
      <c:valAx>
        <c:axId val="196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Operating profit margin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Sheet2!$B$4:$G$5</c:f>
              <c:multiLvlStrCache>
                <c:ptCount val="6"/>
                <c:lvl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2020</c:v>
                  </c:pt>
                </c:lvl>
                <c:lvl>
                  <c:pt idx="0">
                    <c:v>First Group Plc</c:v>
                  </c:pt>
                  <c:pt idx="3">
                    <c:v>National Express Group plc</c:v>
                  </c:pt>
                </c:lvl>
              </c:multiLvlStrCache>
            </c:multiLvlStrRef>
          </c:cat>
          <c:val>
            <c:numRef>
              <c:f>Sheet2!$B$8:$G$8</c:f>
              <c:numCache>
                <c:formatCode>0%</c:formatCode>
                <c:ptCount val="6"/>
                <c:pt idx="0">
                  <c:v>2.674740258325891E-2</c:v>
                </c:pt>
                <c:pt idx="1">
                  <c:v>4.8321771726485413E-2</c:v>
                </c:pt>
                <c:pt idx="2">
                  <c:v>-1.9691537925876253E-2</c:v>
                </c:pt>
                <c:pt idx="3">
                  <c:v>-5.6455921638468388E-2</c:v>
                </c:pt>
                <c:pt idx="4">
                  <c:v>-1.6679721697461181E-2</c:v>
                </c:pt>
                <c:pt idx="5">
                  <c:v>-0.19499974436320874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643024"/>
        <c:axId val="195926256"/>
      </c:barChart>
      <c:catAx>
        <c:axId val="3996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6256"/>
        <c:crosses val="autoZero"/>
        <c:auto val="1"/>
        <c:lblAlgn val="ctr"/>
        <c:lblOffset val="100"/>
        <c:noMultiLvlLbl val="0"/>
      </c:catAx>
      <c:valAx>
        <c:axId val="1959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119061</xdr:rowOff>
    </xdr:from>
    <xdr:to>
      <xdr:col>10</xdr:col>
      <xdr:colOff>190500</xdr:colOff>
      <xdr:row>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485774</xdr:colOff>
      <xdr:row>0</xdr:row>
      <xdr:rowOff>161924</xdr:rowOff>
    </xdr:from>
    <xdr:to>
      <xdr:col>17</xdr:col>
      <xdr:colOff>209549</xdr:colOff>
      <xdr:row>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10</xdr:row>
      <xdr:rowOff>95250</xdr:rowOff>
    </xdr:from>
    <xdr:to>
      <xdr:col>11</xdr:col>
      <xdr:colOff>38100</xdr:colOff>
      <xdr:row>18</xdr:row>
      <xdr:rowOff>195262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10</xdr:row>
      <xdr:rowOff>9525</xdr:rowOff>
    </xdr:from>
    <xdr:to>
      <xdr:col>17</xdr:col>
      <xdr:colOff>47625</xdr:colOff>
      <xdr:row>18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333374</xdr:colOff>
      <xdr:row>20</xdr:row>
      <xdr:rowOff>9524</xdr:rowOff>
    </xdr:from>
    <xdr:to>
      <xdr:col>11</xdr:col>
      <xdr:colOff>38099</xdr:colOff>
      <xdr:row>31</xdr:row>
      <xdr:rowOff>52386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19</xdr:row>
      <xdr:rowOff>171450</xdr:rowOff>
    </xdr:from>
    <xdr:to>
      <xdr:col>17</xdr:col>
      <xdr:colOff>314324</xdr:colOff>
      <xdr:row>30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95249</xdr:colOff>
      <xdr:row>33</xdr:row>
      <xdr:rowOff>38100</xdr:rowOff>
    </xdr:from>
    <xdr:to>
      <xdr:col>11</xdr:col>
      <xdr:colOff>104774</xdr:colOff>
      <xdr:row>44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409574</xdr:colOff>
      <xdr:row>33</xdr:row>
      <xdr:rowOff>9524</xdr:rowOff>
    </xdr:from>
    <xdr:to>
      <xdr:col>17</xdr:col>
      <xdr:colOff>190499</xdr:colOff>
      <xdr:row>44</xdr:row>
      <xdr:rowOff>109536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0</xdr:row>
      <xdr:rowOff>136071</xdr:rowOff>
    </xdr:from>
    <xdr:to>
      <xdr:col>14</xdr:col>
      <xdr:colOff>68035</xdr:colOff>
      <xdr:row>11</xdr:row>
      <xdr:rowOff>129946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322035</xdr:colOff>
      <xdr:row>0</xdr:row>
      <xdr:rowOff>113393</xdr:rowOff>
    </xdr:from>
    <xdr:to>
      <xdr:col>20</xdr:col>
      <xdr:colOff>453571</xdr:colOff>
      <xdr:row>11</xdr:row>
      <xdr:rowOff>84590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322035</xdr:colOff>
      <xdr:row>14</xdr:row>
      <xdr:rowOff>22679</xdr:rowOff>
    </xdr:from>
    <xdr:to>
      <xdr:col>13</xdr:col>
      <xdr:colOff>396875</xdr:colOff>
      <xdr:row>24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49892</xdr:colOff>
      <xdr:row>14</xdr:row>
      <xdr:rowOff>22679</xdr:rowOff>
    </xdr:from>
    <xdr:to>
      <xdr:col>20</xdr:col>
      <xdr:colOff>56696</xdr:colOff>
      <xdr:row>24</xdr:row>
      <xdr:rowOff>175305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265338</xdr:colOff>
      <xdr:row>25</xdr:row>
      <xdr:rowOff>158751</xdr:rowOff>
    </xdr:from>
    <xdr:to>
      <xdr:col>14</xdr:col>
      <xdr:colOff>238124</xdr:colOff>
      <xdr:row>36</xdr:row>
      <xdr:rowOff>45357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453571</xdr:colOff>
      <xdr:row>25</xdr:row>
      <xdr:rowOff>136071</xdr:rowOff>
    </xdr:from>
    <xdr:to>
      <xdr:col>20</xdr:col>
      <xdr:colOff>301625</xdr:colOff>
      <xdr:row>36</xdr:row>
      <xdr:rowOff>11339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310695</xdr:colOff>
      <xdr:row>36</xdr:row>
      <xdr:rowOff>170089</xdr:rowOff>
    </xdr:from>
    <xdr:to>
      <xdr:col>14</xdr:col>
      <xdr:colOff>204106</xdr:colOff>
      <xdr:row>48</xdr:row>
      <xdr:rowOff>107269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453572</xdr:colOff>
      <xdr:row>36</xdr:row>
      <xdr:rowOff>158750</xdr:rowOff>
    </xdr:from>
    <xdr:to>
      <xdr:col>21</xdr:col>
      <xdr:colOff>294822</xdr:colOff>
      <xdr:row>49</xdr:row>
      <xdr:rowOff>186644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>
      <selection activeCell="A12" sqref="A12:D12"/>
    </sheetView>
  </sheetViews>
  <sheetFormatPr defaultRowHeight="15" x14ac:dyDescent="0.25"/>
  <cols>
    <col min="1" max="1" width="31.42578125" customWidth="1"/>
    <col min="2" max="2" width="10.5703125" bestFit="1" customWidth="1"/>
  </cols>
  <sheetData>
    <row r="2" spans="1:4" ht="15.75" x14ac:dyDescent="0.25">
      <c r="A2" s="8" t="s">
        <v>6</v>
      </c>
      <c r="B2" s="8"/>
      <c r="C2" s="8"/>
      <c r="D2" s="8"/>
    </row>
    <row r="3" spans="1:4" ht="15.75" x14ac:dyDescent="0.25">
      <c r="A3" s="4" t="s">
        <v>0</v>
      </c>
      <c r="B3" s="5">
        <v>2022</v>
      </c>
      <c r="C3" s="5">
        <v>2021</v>
      </c>
      <c r="D3" s="5">
        <v>2020</v>
      </c>
    </row>
    <row r="4" spans="1:4" ht="15.75" x14ac:dyDescent="0.25">
      <c r="A4" s="2" t="s">
        <v>1</v>
      </c>
      <c r="B4" s="3">
        <v>122.8</v>
      </c>
      <c r="C4" s="3">
        <v>224.3</v>
      </c>
      <c r="D4" s="3">
        <v>-152.69999999999999</v>
      </c>
    </row>
    <row r="5" spans="1:4" ht="15.75" x14ac:dyDescent="0.25">
      <c r="A5" s="2" t="s">
        <v>2</v>
      </c>
      <c r="B5" s="3">
        <v>4591.1000000000004</v>
      </c>
      <c r="C5" s="3">
        <v>4641.8</v>
      </c>
      <c r="D5" s="3">
        <v>7754.6</v>
      </c>
    </row>
    <row r="6" spans="1:4" ht="15.75" x14ac:dyDescent="0.25">
      <c r="A6" s="4" t="s">
        <v>3</v>
      </c>
      <c r="B6" s="6">
        <f>B4/B5</f>
        <v>2.674740258325891E-2</v>
      </c>
      <c r="C6" s="6">
        <f t="shared" ref="C6:D6" si="0">C4/C5</f>
        <v>4.8321771726485413E-2</v>
      </c>
      <c r="D6" s="6">
        <f t="shared" si="0"/>
        <v>-1.9691537925876253E-2</v>
      </c>
    </row>
    <row r="7" spans="1:4" ht="15.75" x14ac:dyDescent="0.25">
      <c r="A7" s="4"/>
      <c r="B7" s="5"/>
      <c r="C7" s="5"/>
      <c r="D7" s="5"/>
    </row>
    <row r="8" spans="1:4" ht="15.75" x14ac:dyDescent="0.25">
      <c r="A8" s="2" t="s">
        <v>4</v>
      </c>
      <c r="B8" s="3">
        <v>642</v>
      </c>
      <c r="C8" s="3">
        <v>91.1</v>
      </c>
      <c r="D8" s="3">
        <v>-324.60000000000002</v>
      </c>
    </row>
    <row r="9" spans="1:4" ht="15.75" x14ac:dyDescent="0.25">
      <c r="A9" s="2" t="s">
        <v>2</v>
      </c>
      <c r="B9" s="3">
        <v>4591.1000000000004</v>
      </c>
      <c r="C9" s="3">
        <v>4641.8</v>
      </c>
      <c r="D9" s="3">
        <v>7754.6</v>
      </c>
    </row>
    <row r="10" spans="1:4" ht="15.75" x14ac:dyDescent="0.25">
      <c r="A10" s="4" t="s">
        <v>5</v>
      </c>
      <c r="B10" s="6">
        <f>B8/B9</f>
        <v>0.13983576920563698</v>
      </c>
      <c r="C10" s="6">
        <f t="shared" ref="C10:D10" si="1">C8/C9</f>
        <v>1.9626007152397776E-2</v>
      </c>
      <c r="D10" s="6">
        <f t="shared" si="1"/>
        <v>-4.1859025610605317E-2</v>
      </c>
    </row>
    <row r="11" spans="1:4" ht="15.75" x14ac:dyDescent="0.25">
      <c r="A11" s="4"/>
      <c r="B11" s="4"/>
      <c r="C11" s="4"/>
      <c r="D11" s="4"/>
    </row>
    <row r="12" spans="1:4" ht="15.75" x14ac:dyDescent="0.25">
      <c r="A12" s="8" t="s">
        <v>12</v>
      </c>
      <c r="B12" s="8"/>
      <c r="C12" s="8"/>
      <c r="D12" s="8"/>
    </row>
    <row r="13" spans="1:4" ht="15.75" x14ac:dyDescent="0.25">
      <c r="A13" s="4" t="s">
        <v>0</v>
      </c>
      <c r="B13" s="5">
        <v>2022</v>
      </c>
      <c r="C13" s="5">
        <v>2021</v>
      </c>
      <c r="D13" s="5">
        <v>2020</v>
      </c>
    </row>
    <row r="14" spans="1:4" ht="15.75" x14ac:dyDescent="0.25">
      <c r="A14" s="2" t="s">
        <v>7</v>
      </c>
      <c r="B14" s="3">
        <v>1528.2</v>
      </c>
      <c r="C14" s="3">
        <v>2160.3000000000002</v>
      </c>
      <c r="D14" s="3">
        <v>2118.8000000000002</v>
      </c>
    </row>
    <row r="15" spans="1:4" ht="15.75" x14ac:dyDescent="0.25">
      <c r="A15" s="2" t="s">
        <v>8</v>
      </c>
      <c r="B15" s="3">
        <v>2075</v>
      </c>
      <c r="C15" s="3">
        <v>3049</v>
      </c>
      <c r="D15" s="3">
        <v>2820.7</v>
      </c>
    </row>
    <row r="16" spans="1:4" ht="15.75" x14ac:dyDescent="0.25">
      <c r="A16" s="4" t="s">
        <v>9</v>
      </c>
      <c r="B16" s="7">
        <f>B14/B15</f>
        <v>0.73648192771084342</v>
      </c>
      <c r="C16" s="7">
        <f>C14/C15</f>
        <v>0.70852738602820597</v>
      </c>
      <c r="D16" s="7">
        <f>D14/D15</f>
        <v>0.75116105931151855</v>
      </c>
    </row>
    <row r="17" spans="1:6" ht="15.75" x14ac:dyDescent="0.25">
      <c r="A17" s="2"/>
      <c r="B17" s="3"/>
      <c r="C17" s="3"/>
      <c r="D17" s="3"/>
    </row>
    <row r="18" spans="1:6" ht="15.75" x14ac:dyDescent="0.25">
      <c r="A18" s="2" t="s">
        <v>7</v>
      </c>
      <c r="B18" s="3">
        <v>1528.2</v>
      </c>
      <c r="C18" s="3">
        <v>2160.3000000000002</v>
      </c>
      <c r="D18" s="3">
        <v>2118.8000000000002</v>
      </c>
    </row>
    <row r="19" spans="1:6" ht="15.75" x14ac:dyDescent="0.25">
      <c r="A19" s="2" t="s">
        <v>10</v>
      </c>
      <c r="B19" s="3">
        <v>28.9</v>
      </c>
      <c r="C19" s="3">
        <v>29.4</v>
      </c>
      <c r="D19" s="3">
        <v>63.3</v>
      </c>
    </row>
    <row r="20" spans="1:6" ht="15.75" x14ac:dyDescent="0.25">
      <c r="A20" s="2"/>
      <c r="B20" s="5">
        <f>B18-B19</f>
        <v>1499.3</v>
      </c>
      <c r="C20" s="5">
        <f t="shared" ref="C20:D20" si="2">C18-C19</f>
        <v>2130.9</v>
      </c>
      <c r="D20" s="5">
        <f t="shared" si="2"/>
        <v>2055.5</v>
      </c>
    </row>
    <row r="21" spans="1:6" ht="15.75" x14ac:dyDescent="0.25">
      <c r="A21" s="2" t="s">
        <v>8</v>
      </c>
      <c r="B21" s="3">
        <v>2075</v>
      </c>
      <c r="C21" s="3">
        <v>3049</v>
      </c>
      <c r="D21" s="3">
        <v>2820.7</v>
      </c>
    </row>
    <row r="22" spans="1:6" ht="15.75" x14ac:dyDescent="0.25">
      <c r="A22" s="4" t="s">
        <v>11</v>
      </c>
      <c r="B22" s="7">
        <f>B20/B21</f>
        <v>0.7225542168674699</v>
      </c>
      <c r="C22" s="7">
        <f t="shared" ref="C22:D22" si="3">C20/C21</f>
        <v>0.69888488028861928</v>
      </c>
      <c r="D22" s="7">
        <f t="shared" si="3"/>
        <v>0.7287198213209487</v>
      </c>
    </row>
    <row r="23" spans="1:6" ht="15.75" x14ac:dyDescent="0.25">
      <c r="A23" s="4"/>
      <c r="B23" s="4"/>
      <c r="C23" s="4"/>
      <c r="D23" s="4"/>
    </row>
    <row r="24" spans="1:6" ht="15.75" x14ac:dyDescent="0.25">
      <c r="A24" s="8" t="s">
        <v>13</v>
      </c>
      <c r="B24" s="8"/>
      <c r="C24" s="8"/>
      <c r="D24" s="8"/>
    </row>
    <row r="25" spans="1:6" ht="15.75" x14ac:dyDescent="0.25">
      <c r="A25" s="4" t="s">
        <v>0</v>
      </c>
      <c r="B25" s="5">
        <v>2022</v>
      </c>
      <c r="C25" s="5">
        <v>2021</v>
      </c>
      <c r="D25" s="5">
        <v>2020</v>
      </c>
    </row>
    <row r="26" spans="1:6" ht="15.75" x14ac:dyDescent="0.25">
      <c r="A26" s="2" t="s">
        <v>14</v>
      </c>
      <c r="B26" s="3">
        <v>2948.8</v>
      </c>
      <c r="C26" s="3">
        <v>7138.8</v>
      </c>
      <c r="D26" s="3">
        <v>7167.2</v>
      </c>
    </row>
    <row r="27" spans="1:6" ht="15.75" x14ac:dyDescent="0.25">
      <c r="A27" s="2" t="s">
        <v>15</v>
      </c>
      <c r="B27" s="3">
        <v>885.1</v>
      </c>
      <c r="C27" s="3">
        <v>1154.0999999999999</v>
      </c>
      <c r="D27" s="3">
        <v>1176.7</v>
      </c>
    </row>
    <row r="28" spans="1:6" ht="15.75" x14ac:dyDescent="0.25">
      <c r="A28" s="4" t="s">
        <v>16</v>
      </c>
      <c r="B28" s="7">
        <f>B26/B27</f>
        <v>3.3316009490453058</v>
      </c>
      <c r="C28" s="7">
        <f t="shared" ref="C28:D28" si="4">C26/C27</f>
        <v>6.1855991681830007</v>
      </c>
      <c r="D28" s="7">
        <f t="shared" si="4"/>
        <v>6.0909322682076992</v>
      </c>
      <c r="E28" s="1"/>
      <c r="F28" s="1"/>
    </row>
    <row r="29" spans="1:6" ht="15.75" x14ac:dyDescent="0.25">
      <c r="A29" s="2"/>
      <c r="B29" s="3"/>
      <c r="C29" s="3"/>
      <c r="D29" s="3"/>
    </row>
    <row r="30" spans="1:6" ht="15.75" x14ac:dyDescent="0.25">
      <c r="A30" s="2" t="s">
        <v>17</v>
      </c>
      <c r="B30" s="3">
        <v>122.8</v>
      </c>
      <c r="C30" s="3">
        <v>224.3</v>
      </c>
      <c r="D30" s="3">
        <v>-152.69999999999999</v>
      </c>
    </row>
    <row r="31" spans="1:6" ht="15.75" x14ac:dyDescent="0.25">
      <c r="A31" s="2" t="s">
        <v>18</v>
      </c>
      <c r="B31" s="3">
        <v>141.6</v>
      </c>
      <c r="C31" s="3">
        <v>150.9</v>
      </c>
      <c r="D31" s="3">
        <v>149.6</v>
      </c>
    </row>
    <row r="32" spans="1:6" ht="15.75" x14ac:dyDescent="0.25">
      <c r="A32" s="4" t="s">
        <v>19</v>
      </c>
      <c r="B32" s="7">
        <f>B30/B31</f>
        <v>0.86723163841807915</v>
      </c>
      <c r="C32" s="7">
        <f t="shared" ref="C32:D32" si="5">C30/C31</f>
        <v>1.486414844267727</v>
      </c>
      <c r="D32" s="7">
        <f t="shared" si="5"/>
        <v>-1.0207219251336899</v>
      </c>
    </row>
    <row r="33" spans="1:4" ht="15.75" x14ac:dyDescent="0.25">
      <c r="A33" s="4"/>
      <c r="B33" s="4"/>
      <c r="C33" s="4"/>
      <c r="D33" s="4"/>
    </row>
    <row r="34" spans="1:4" ht="15.75" x14ac:dyDescent="0.25">
      <c r="A34" s="8" t="s">
        <v>20</v>
      </c>
      <c r="B34" s="8"/>
      <c r="C34" s="8"/>
      <c r="D34" s="8"/>
    </row>
    <row r="35" spans="1:4" ht="15.75" x14ac:dyDescent="0.25">
      <c r="A35" s="4" t="s">
        <v>0</v>
      </c>
      <c r="B35" s="5">
        <v>2022</v>
      </c>
      <c r="C35" s="5">
        <v>2021</v>
      </c>
      <c r="D35" s="5">
        <v>2020</v>
      </c>
    </row>
    <row r="36" spans="1:4" ht="15.75" x14ac:dyDescent="0.25">
      <c r="A36" s="2" t="s">
        <v>22</v>
      </c>
      <c r="B36" s="3">
        <v>4591.1000000000004</v>
      </c>
      <c r="C36" s="3">
        <v>4641.8</v>
      </c>
      <c r="D36" s="3">
        <v>7754.6</v>
      </c>
    </row>
    <row r="37" spans="1:4" ht="15.75" x14ac:dyDescent="0.25">
      <c r="A37" s="2" t="s">
        <v>23</v>
      </c>
      <c r="B37" s="3">
        <v>6063.4</v>
      </c>
      <c r="C37" s="3">
        <v>8368.2000000000007</v>
      </c>
      <c r="D37" s="3">
        <v>7146.2</v>
      </c>
    </row>
    <row r="38" spans="1:4" ht="15.75" x14ac:dyDescent="0.25">
      <c r="A38" s="4" t="s">
        <v>21</v>
      </c>
      <c r="B38" s="7">
        <f>B36/B37</f>
        <v>0.75718243889566916</v>
      </c>
      <c r="C38" s="7">
        <f t="shared" ref="C38:D38" si="6">C36/C37</f>
        <v>0.55469515546951553</v>
      </c>
      <c r="D38" s="7">
        <f t="shared" si="6"/>
        <v>1.0851361562788615</v>
      </c>
    </row>
    <row r="39" spans="1:4" ht="15.75" x14ac:dyDescent="0.25">
      <c r="A39" s="2"/>
      <c r="B39" s="3"/>
      <c r="C39" s="3"/>
      <c r="D39" s="3"/>
    </row>
    <row r="40" spans="1:4" ht="15.75" x14ac:dyDescent="0.25">
      <c r="A40" s="2" t="s">
        <v>22</v>
      </c>
      <c r="B40" s="3">
        <v>4591.1000000000004</v>
      </c>
      <c r="C40" s="3">
        <v>4641.8</v>
      </c>
      <c r="D40" s="3">
        <v>7754.6</v>
      </c>
    </row>
    <row r="41" spans="1:4" ht="15.75" x14ac:dyDescent="0.25">
      <c r="A41" s="2" t="s">
        <v>25</v>
      </c>
      <c r="B41" s="3">
        <v>679.5</v>
      </c>
      <c r="C41" s="3">
        <v>923.6</v>
      </c>
      <c r="D41" s="3">
        <v>1156</v>
      </c>
    </row>
    <row r="42" spans="1:4" ht="15.75" x14ac:dyDescent="0.25">
      <c r="A42" s="4" t="s">
        <v>24</v>
      </c>
      <c r="B42" s="7">
        <f>B40/B41</f>
        <v>6.7565857247976462</v>
      </c>
      <c r="C42" s="7">
        <f t="shared" ref="C42:D42" si="7">C40/C41</f>
        <v>5.0257687310524037</v>
      </c>
      <c r="D42" s="7">
        <f t="shared" si="7"/>
        <v>6.7081314878892737</v>
      </c>
    </row>
  </sheetData>
  <mergeCells count="4">
    <mergeCell ref="A2:D2"/>
    <mergeCell ref="A12:D12"/>
    <mergeCell ref="A24:D24"/>
    <mergeCell ref="A34:D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abSelected="1" zoomScale="84" zoomScaleNormal="84" workbookViewId="0">
      <selection activeCell="B9" sqref="B9"/>
    </sheetView>
  </sheetViews>
  <sheetFormatPr defaultRowHeight="15" x14ac:dyDescent="0.25"/>
  <cols>
    <col min="1" max="1" width="30.140625" customWidth="1"/>
    <col min="2" max="2" width="14.28515625" customWidth="1"/>
    <col min="3" max="3" width="14.85546875" customWidth="1"/>
    <col min="4" max="4" width="12.42578125" customWidth="1"/>
    <col min="7" max="7" width="11" customWidth="1"/>
  </cols>
  <sheetData>
    <row r="3" spans="1:7" ht="15.75" x14ac:dyDescent="0.25">
      <c r="A3" s="9" t="s">
        <v>6</v>
      </c>
      <c r="B3" s="10"/>
      <c r="C3" s="10"/>
      <c r="D3" s="10"/>
      <c r="E3" s="10"/>
      <c r="F3" s="10"/>
      <c r="G3" s="11"/>
    </row>
    <row r="4" spans="1:7" ht="15.75" x14ac:dyDescent="0.25">
      <c r="A4" s="5"/>
      <c r="B4" s="9" t="s">
        <v>26</v>
      </c>
      <c r="C4" s="10"/>
      <c r="D4" s="11"/>
      <c r="E4" s="8" t="s">
        <v>27</v>
      </c>
      <c r="F4" s="13"/>
      <c r="G4" s="13"/>
    </row>
    <row r="5" spans="1:7" ht="15.75" x14ac:dyDescent="0.25">
      <c r="A5" s="4" t="s">
        <v>0</v>
      </c>
      <c r="B5" s="5">
        <v>2022</v>
      </c>
      <c r="C5" s="5">
        <v>2021</v>
      </c>
      <c r="D5" s="5">
        <v>2020</v>
      </c>
      <c r="E5" s="5">
        <v>2022</v>
      </c>
      <c r="F5" s="5">
        <v>2021</v>
      </c>
      <c r="G5" s="5">
        <v>2020</v>
      </c>
    </row>
    <row r="6" spans="1:7" ht="15.75" x14ac:dyDescent="0.25">
      <c r="A6" s="2" t="s">
        <v>1</v>
      </c>
      <c r="B6" s="3">
        <v>122.8</v>
      </c>
      <c r="C6" s="3">
        <v>224.3</v>
      </c>
      <c r="D6" s="3">
        <v>-152.69999999999999</v>
      </c>
      <c r="E6" s="3">
        <v>-158.5</v>
      </c>
      <c r="F6" s="3">
        <v>-36.200000000000003</v>
      </c>
      <c r="G6" s="3">
        <v>-381.4</v>
      </c>
    </row>
    <row r="7" spans="1:7" ht="15.75" x14ac:dyDescent="0.25">
      <c r="A7" s="2" t="s">
        <v>2</v>
      </c>
      <c r="B7" s="3">
        <v>4591.1000000000004</v>
      </c>
      <c r="C7" s="3">
        <v>4641.8</v>
      </c>
      <c r="D7" s="3">
        <v>7754.6</v>
      </c>
      <c r="E7" s="3">
        <v>2807.5</v>
      </c>
      <c r="F7" s="3">
        <v>2170.3000000000002</v>
      </c>
      <c r="G7" s="3">
        <v>1955.9</v>
      </c>
    </row>
    <row r="8" spans="1:7" ht="15.75" x14ac:dyDescent="0.25">
      <c r="A8" s="4" t="s">
        <v>3</v>
      </c>
      <c r="B8" s="6">
        <f>B6/B7</f>
        <v>2.674740258325891E-2</v>
      </c>
      <c r="C8" s="6">
        <f t="shared" ref="C8:G8" si="0">C6/C7</f>
        <v>4.8321771726485413E-2</v>
      </c>
      <c r="D8" s="6">
        <f t="shared" si="0"/>
        <v>-1.9691537925876253E-2</v>
      </c>
      <c r="E8" s="6">
        <f t="shared" si="0"/>
        <v>-5.6455921638468388E-2</v>
      </c>
      <c r="F8" s="6">
        <f t="shared" si="0"/>
        <v>-1.6679721697461181E-2</v>
      </c>
      <c r="G8" s="6">
        <f t="shared" si="0"/>
        <v>-0.19499974436320874</v>
      </c>
    </row>
    <row r="9" spans="1:7" ht="15.75" x14ac:dyDescent="0.25">
      <c r="A9" s="4"/>
      <c r="B9" s="5"/>
      <c r="C9" s="5"/>
      <c r="D9" s="5"/>
      <c r="E9" s="3"/>
      <c r="F9" s="3"/>
      <c r="G9" s="3"/>
    </row>
    <row r="10" spans="1:7" ht="15.75" x14ac:dyDescent="0.25">
      <c r="A10" s="2" t="s">
        <v>4</v>
      </c>
      <c r="B10" s="3">
        <v>642</v>
      </c>
      <c r="C10" s="3">
        <v>91.1</v>
      </c>
      <c r="D10" s="3">
        <v>-324.60000000000002</v>
      </c>
      <c r="E10" s="3">
        <v>-220.7</v>
      </c>
      <c r="F10" s="3">
        <v>-77.099999999999994</v>
      </c>
      <c r="G10" s="3">
        <v>-326.7</v>
      </c>
    </row>
    <row r="11" spans="1:7" ht="15.75" x14ac:dyDescent="0.25">
      <c r="A11" s="2" t="s">
        <v>2</v>
      </c>
      <c r="B11" s="3">
        <v>4591.1000000000004</v>
      </c>
      <c r="C11" s="3">
        <v>4641.8</v>
      </c>
      <c r="D11" s="3">
        <v>7754.6</v>
      </c>
      <c r="E11" s="3">
        <v>2807.5</v>
      </c>
      <c r="F11" s="3">
        <v>2170.3000000000002</v>
      </c>
      <c r="G11" s="3">
        <v>1955.9</v>
      </c>
    </row>
    <row r="12" spans="1:7" ht="15.75" x14ac:dyDescent="0.25">
      <c r="A12" s="4" t="s">
        <v>5</v>
      </c>
      <c r="B12" s="6">
        <f>B10/B11</f>
        <v>0.13983576920563698</v>
      </c>
      <c r="C12" s="6">
        <f t="shared" ref="C12:G12" si="1">C10/C11</f>
        <v>1.9626007152397776E-2</v>
      </c>
      <c r="D12" s="6">
        <f t="shared" si="1"/>
        <v>-4.1859025610605317E-2</v>
      </c>
      <c r="E12" s="6">
        <f t="shared" si="1"/>
        <v>-7.8610863757791624E-2</v>
      </c>
      <c r="F12" s="6">
        <f t="shared" si="1"/>
        <v>-3.5525042620835827E-2</v>
      </c>
      <c r="G12" s="6">
        <f t="shared" si="1"/>
        <v>-0.16703307940078735</v>
      </c>
    </row>
    <row r="13" spans="1:7" ht="15.75" x14ac:dyDescent="0.25">
      <c r="A13" s="4"/>
      <c r="B13" s="4"/>
      <c r="C13" s="4"/>
      <c r="D13" s="4"/>
      <c r="E13" s="12"/>
      <c r="F13" s="12"/>
      <c r="G13" s="12"/>
    </row>
    <row r="14" spans="1:7" ht="15.75" x14ac:dyDescent="0.25">
      <c r="A14" s="9" t="s">
        <v>12</v>
      </c>
      <c r="B14" s="10"/>
      <c r="C14" s="10"/>
      <c r="D14" s="10"/>
      <c r="E14" s="10"/>
      <c r="F14" s="10"/>
      <c r="G14" s="11"/>
    </row>
    <row r="15" spans="1:7" ht="15.75" x14ac:dyDescent="0.25">
      <c r="A15" s="4" t="s">
        <v>0</v>
      </c>
      <c r="B15" s="5">
        <v>2022</v>
      </c>
      <c r="C15" s="5">
        <v>2021</v>
      </c>
      <c r="D15" s="5">
        <v>2020</v>
      </c>
      <c r="E15" s="5">
        <v>2022</v>
      </c>
      <c r="F15" s="5">
        <v>2021</v>
      </c>
      <c r="G15" s="5">
        <v>2020</v>
      </c>
    </row>
    <row r="16" spans="1:7" ht="15.75" x14ac:dyDescent="0.25">
      <c r="A16" s="2" t="s">
        <v>7</v>
      </c>
      <c r="B16" s="3">
        <v>1528.2</v>
      </c>
      <c r="C16" s="3">
        <v>2160.3000000000002</v>
      </c>
      <c r="D16" s="3">
        <v>2118.8000000000002</v>
      </c>
      <c r="E16" s="3">
        <v>929.2</v>
      </c>
      <c r="F16" s="3">
        <v>1003.9</v>
      </c>
      <c r="G16" s="3">
        <v>1100.3</v>
      </c>
    </row>
    <row r="17" spans="1:7" ht="15.75" x14ac:dyDescent="0.25">
      <c r="A17" s="2" t="s">
        <v>8</v>
      </c>
      <c r="B17" s="3">
        <v>2075</v>
      </c>
      <c r="C17" s="3">
        <v>3049</v>
      </c>
      <c r="D17" s="3">
        <v>2820.7</v>
      </c>
      <c r="E17" s="3">
        <v>1598.2</v>
      </c>
      <c r="F17" s="3">
        <v>1206.5</v>
      </c>
      <c r="G17" s="3">
        <v>1243.9000000000001</v>
      </c>
    </row>
    <row r="18" spans="1:7" ht="15.75" x14ac:dyDescent="0.25">
      <c r="A18" s="4" t="s">
        <v>9</v>
      </c>
      <c r="B18" s="7">
        <f>B16/B17</f>
        <v>0.73648192771084342</v>
      </c>
      <c r="C18" s="7">
        <f>C16/C17</f>
        <v>0.70852738602820597</v>
      </c>
      <c r="D18" s="7">
        <f>D16/D17</f>
        <v>0.75116105931151855</v>
      </c>
      <c r="E18" s="7">
        <f t="shared" ref="E18:G18" si="2">E16/E17</f>
        <v>0.58140407958953821</v>
      </c>
      <c r="F18" s="7">
        <f t="shared" si="2"/>
        <v>0.83207625362619142</v>
      </c>
      <c r="G18" s="7">
        <f t="shared" si="2"/>
        <v>0.88455663638556148</v>
      </c>
    </row>
    <row r="19" spans="1:7" ht="15.75" x14ac:dyDescent="0.25">
      <c r="A19" s="2"/>
      <c r="B19" s="3"/>
      <c r="C19" s="3"/>
      <c r="D19" s="3"/>
      <c r="E19" s="3"/>
      <c r="F19" s="3"/>
      <c r="G19" s="3"/>
    </row>
    <row r="20" spans="1:7" ht="15.75" x14ac:dyDescent="0.25">
      <c r="A20" s="2" t="s">
        <v>7</v>
      </c>
      <c r="B20" s="3">
        <v>1528.2</v>
      </c>
      <c r="C20" s="3">
        <v>2160.3000000000002</v>
      </c>
      <c r="D20" s="3">
        <v>2118.8000000000002</v>
      </c>
      <c r="E20" s="3">
        <v>929.2</v>
      </c>
      <c r="F20" s="3">
        <v>1003.9</v>
      </c>
      <c r="G20" s="3">
        <v>1100.3</v>
      </c>
    </row>
    <row r="21" spans="1:7" ht="15.75" x14ac:dyDescent="0.25">
      <c r="A21" s="2" t="s">
        <v>10</v>
      </c>
      <c r="B21" s="3">
        <v>28.9</v>
      </c>
      <c r="C21" s="3">
        <v>29.4</v>
      </c>
      <c r="D21" s="3">
        <v>63.3</v>
      </c>
      <c r="E21" s="3">
        <v>32.4</v>
      </c>
      <c r="F21" s="3">
        <v>28.8</v>
      </c>
      <c r="G21" s="3">
        <v>27</v>
      </c>
    </row>
    <row r="22" spans="1:7" ht="15.75" x14ac:dyDescent="0.25">
      <c r="A22" s="2"/>
      <c r="B22" s="5">
        <f>B20-B21</f>
        <v>1499.3</v>
      </c>
      <c r="C22" s="5">
        <f t="shared" ref="C22:G22" si="3">C20-C21</f>
        <v>2130.9</v>
      </c>
      <c r="D22" s="5">
        <f t="shared" si="3"/>
        <v>2055.5</v>
      </c>
      <c r="E22" s="5">
        <f t="shared" si="3"/>
        <v>896.80000000000007</v>
      </c>
      <c r="F22" s="5">
        <f t="shared" si="3"/>
        <v>975.1</v>
      </c>
      <c r="G22" s="5">
        <f t="shared" si="3"/>
        <v>1073.3</v>
      </c>
    </row>
    <row r="23" spans="1:7" ht="15.75" x14ac:dyDescent="0.25">
      <c r="A23" s="2" t="s">
        <v>8</v>
      </c>
      <c r="B23" s="3">
        <v>2075</v>
      </c>
      <c r="C23" s="3">
        <v>3049</v>
      </c>
      <c r="D23" s="3">
        <v>2820.7</v>
      </c>
      <c r="E23" s="3">
        <v>1598.2</v>
      </c>
      <c r="F23" s="3">
        <v>1206.5</v>
      </c>
      <c r="G23" s="3">
        <v>1243.9000000000001</v>
      </c>
    </row>
    <row r="24" spans="1:7" ht="15.75" x14ac:dyDescent="0.25">
      <c r="A24" s="4" t="s">
        <v>11</v>
      </c>
      <c r="B24" s="7">
        <f>B22/B23</f>
        <v>0.7225542168674699</v>
      </c>
      <c r="C24" s="7">
        <f t="shared" ref="C24:G24" si="4">C22/C23</f>
        <v>0.69888488028861928</v>
      </c>
      <c r="D24" s="7">
        <f t="shared" si="4"/>
        <v>0.7287198213209487</v>
      </c>
      <c r="E24" s="7">
        <f t="shared" si="4"/>
        <v>0.56113127268176699</v>
      </c>
      <c r="F24" s="7">
        <f t="shared" si="4"/>
        <v>0.80820555325321175</v>
      </c>
      <c r="G24" s="7">
        <f t="shared" si="4"/>
        <v>0.86285071147198322</v>
      </c>
    </row>
    <row r="25" spans="1:7" ht="15.75" x14ac:dyDescent="0.25">
      <c r="A25" s="4"/>
      <c r="B25" s="4"/>
      <c r="C25" s="4"/>
      <c r="D25" s="4"/>
      <c r="E25" s="12"/>
      <c r="F25" s="12"/>
      <c r="G25" s="12"/>
    </row>
    <row r="26" spans="1:7" ht="15.75" x14ac:dyDescent="0.25">
      <c r="A26" s="9" t="s">
        <v>13</v>
      </c>
      <c r="B26" s="10"/>
      <c r="C26" s="10"/>
      <c r="D26" s="10"/>
      <c r="E26" s="10"/>
      <c r="F26" s="10"/>
      <c r="G26" s="11"/>
    </row>
    <row r="27" spans="1:7" ht="15.75" x14ac:dyDescent="0.25">
      <c r="A27" s="4" t="s">
        <v>0</v>
      </c>
      <c r="B27" s="5">
        <v>2022</v>
      </c>
      <c r="C27" s="5">
        <v>2021</v>
      </c>
      <c r="D27" s="5">
        <v>2020</v>
      </c>
      <c r="E27" s="5">
        <v>2022</v>
      </c>
      <c r="F27" s="5">
        <v>2021</v>
      </c>
      <c r="G27" s="5">
        <v>2020</v>
      </c>
    </row>
    <row r="28" spans="1:7" ht="15.75" x14ac:dyDescent="0.25">
      <c r="A28" s="2" t="s">
        <v>14</v>
      </c>
      <c r="B28" s="3">
        <v>2948.8</v>
      </c>
      <c r="C28" s="3">
        <v>7138.8</v>
      </c>
      <c r="D28" s="3">
        <v>7167.2</v>
      </c>
      <c r="E28" s="3">
        <v>2763.2</v>
      </c>
      <c r="F28" s="3">
        <v>2818.2</v>
      </c>
      <c r="G28" s="3">
        <v>2987.7</v>
      </c>
    </row>
    <row r="29" spans="1:7" ht="15.75" x14ac:dyDescent="0.25">
      <c r="A29" s="2" t="s">
        <v>28</v>
      </c>
      <c r="B29" s="3">
        <v>885.1</v>
      </c>
      <c r="C29" s="3">
        <v>1154.0999999999999</v>
      </c>
      <c r="D29" s="3">
        <v>1176.7</v>
      </c>
      <c r="E29" s="3">
        <v>1390.7</v>
      </c>
      <c r="F29" s="3">
        <v>1481.7</v>
      </c>
      <c r="G29" s="3">
        <v>1510.2</v>
      </c>
    </row>
    <row r="30" spans="1:7" ht="15.75" x14ac:dyDescent="0.25">
      <c r="A30" s="4" t="s">
        <v>16</v>
      </c>
      <c r="B30" s="7">
        <f>B28/B29</f>
        <v>3.3316009490453058</v>
      </c>
      <c r="C30" s="7">
        <f t="shared" ref="C30:G30" si="5">C28/C29</f>
        <v>6.1855991681830007</v>
      </c>
      <c r="D30" s="7">
        <f t="shared" si="5"/>
        <v>6.0909322682076992</v>
      </c>
      <c r="E30" s="7">
        <f t="shared" si="5"/>
        <v>1.9869130653627667</v>
      </c>
      <c r="F30" s="7">
        <f t="shared" si="5"/>
        <v>1.9020044543429842</v>
      </c>
      <c r="G30" s="7">
        <f t="shared" si="5"/>
        <v>1.9783472387763208</v>
      </c>
    </row>
    <row r="31" spans="1:7" ht="15.75" x14ac:dyDescent="0.25">
      <c r="A31" s="2"/>
      <c r="B31" s="3"/>
      <c r="C31" s="3"/>
      <c r="D31" s="3"/>
      <c r="E31" s="3"/>
      <c r="F31" s="3"/>
      <c r="G31" s="3"/>
    </row>
    <row r="32" spans="1:7" ht="15.75" x14ac:dyDescent="0.25">
      <c r="A32" s="2" t="s">
        <v>17</v>
      </c>
      <c r="B32" s="3">
        <v>122.8</v>
      </c>
      <c r="C32" s="3">
        <v>224.3</v>
      </c>
      <c r="D32" s="3">
        <v>-152.69999999999999</v>
      </c>
      <c r="E32" s="3">
        <v>-158.5</v>
      </c>
      <c r="F32" s="3">
        <v>-36.200000000000003</v>
      </c>
      <c r="G32" s="3">
        <v>-381.4</v>
      </c>
    </row>
    <row r="33" spans="1:7" ht="15.75" x14ac:dyDescent="0.25">
      <c r="A33" s="2" t="s">
        <v>18</v>
      </c>
      <c r="B33" s="3">
        <v>141.6</v>
      </c>
      <c r="C33" s="3">
        <v>150.9</v>
      </c>
      <c r="D33" s="3">
        <v>149.6</v>
      </c>
      <c r="E33" s="3">
        <v>53.2</v>
      </c>
      <c r="F33" s="3">
        <v>50.9</v>
      </c>
      <c r="G33" s="3">
        <v>64.5</v>
      </c>
    </row>
    <row r="34" spans="1:7" ht="15.75" x14ac:dyDescent="0.25">
      <c r="A34" s="4" t="s">
        <v>19</v>
      </c>
      <c r="B34" s="7">
        <f>B32/B33</f>
        <v>0.86723163841807915</v>
      </c>
      <c r="C34" s="7">
        <f t="shared" ref="C34:G34" si="6">C32/C33</f>
        <v>1.486414844267727</v>
      </c>
      <c r="D34" s="7">
        <f t="shared" si="6"/>
        <v>-1.0207219251336899</v>
      </c>
      <c r="E34" s="7">
        <f t="shared" si="6"/>
        <v>-2.9793233082706765</v>
      </c>
      <c r="F34" s="7">
        <f t="shared" si="6"/>
        <v>-0.71119842829076629</v>
      </c>
      <c r="G34" s="7">
        <f t="shared" si="6"/>
        <v>-5.9131782945736431</v>
      </c>
    </row>
    <row r="35" spans="1:7" ht="15.75" x14ac:dyDescent="0.25">
      <c r="A35" s="4"/>
      <c r="B35" s="4"/>
      <c r="C35" s="4"/>
      <c r="D35" s="4"/>
      <c r="E35" s="12"/>
      <c r="F35" s="12"/>
      <c r="G35" s="12"/>
    </row>
    <row r="36" spans="1:7" ht="15.75" x14ac:dyDescent="0.25">
      <c r="A36" s="9" t="s">
        <v>20</v>
      </c>
      <c r="B36" s="10"/>
      <c r="C36" s="10"/>
      <c r="D36" s="10"/>
      <c r="E36" s="10"/>
      <c r="F36" s="10"/>
      <c r="G36" s="11"/>
    </row>
    <row r="37" spans="1:7" ht="15.75" x14ac:dyDescent="0.25">
      <c r="A37" s="4" t="s">
        <v>0</v>
      </c>
      <c r="B37" s="5">
        <v>2022</v>
      </c>
      <c r="C37" s="5">
        <v>2021</v>
      </c>
      <c r="D37" s="5">
        <v>2020</v>
      </c>
      <c r="E37" s="5">
        <v>2022</v>
      </c>
      <c r="F37" s="5">
        <v>2021</v>
      </c>
      <c r="G37" s="5">
        <v>2020</v>
      </c>
    </row>
    <row r="38" spans="1:7" ht="15.75" x14ac:dyDescent="0.25">
      <c r="A38" s="2" t="s">
        <v>22</v>
      </c>
      <c r="B38" s="3">
        <v>4591.1000000000004</v>
      </c>
      <c r="C38" s="3">
        <v>4641.8</v>
      </c>
      <c r="D38" s="3">
        <v>7754.6</v>
      </c>
      <c r="E38" s="3">
        <v>2807.5</v>
      </c>
      <c r="F38" s="3">
        <v>2170.3000000000002</v>
      </c>
      <c r="G38" s="3">
        <v>1955.9</v>
      </c>
    </row>
    <row r="39" spans="1:7" ht="15.75" x14ac:dyDescent="0.25">
      <c r="A39" s="2" t="s">
        <v>23</v>
      </c>
      <c r="B39" s="3">
        <v>6063.4</v>
      </c>
      <c r="C39" s="3">
        <v>8368.2000000000007</v>
      </c>
      <c r="D39" s="3">
        <v>7146.2</v>
      </c>
      <c r="E39" s="3">
        <v>4226.8999999999996</v>
      </c>
      <c r="F39" s="3">
        <v>4398.8999999999996</v>
      </c>
      <c r="G39" s="3">
        <v>4567.5</v>
      </c>
    </row>
    <row r="40" spans="1:7" ht="15.75" x14ac:dyDescent="0.25">
      <c r="A40" s="4" t="s">
        <v>21</v>
      </c>
      <c r="B40" s="7">
        <f>B38/B39</f>
        <v>0.75718243889566916</v>
      </c>
      <c r="C40" s="7">
        <f t="shared" ref="C40:G40" si="7">C38/C39</f>
        <v>0.55469515546951553</v>
      </c>
      <c r="D40" s="7">
        <f t="shared" si="7"/>
        <v>1.0851361562788615</v>
      </c>
      <c r="E40" s="7">
        <f t="shared" si="7"/>
        <v>0.66419834867160332</v>
      </c>
      <c r="F40" s="7">
        <f t="shared" si="7"/>
        <v>0.49337334333583405</v>
      </c>
      <c r="G40" s="7">
        <f t="shared" si="7"/>
        <v>0.4282211275314724</v>
      </c>
    </row>
    <row r="41" spans="1:7" ht="15.75" x14ac:dyDescent="0.25">
      <c r="A41" s="2"/>
      <c r="B41" s="3"/>
      <c r="C41" s="3"/>
      <c r="D41" s="3"/>
      <c r="E41" s="3"/>
      <c r="F41" s="3"/>
      <c r="G41" s="3"/>
    </row>
    <row r="42" spans="1:7" ht="15.75" x14ac:dyDescent="0.25">
      <c r="A42" s="2" t="s">
        <v>22</v>
      </c>
      <c r="B42" s="3">
        <v>4591.1000000000004</v>
      </c>
      <c r="C42" s="3">
        <v>4641.8</v>
      </c>
      <c r="D42" s="3">
        <v>7754.6</v>
      </c>
      <c r="E42" s="3">
        <v>2807.5</v>
      </c>
      <c r="F42" s="3">
        <v>2170.3000000000002</v>
      </c>
      <c r="G42" s="3">
        <v>1955.9</v>
      </c>
    </row>
    <row r="43" spans="1:7" ht="15.75" x14ac:dyDescent="0.25">
      <c r="A43" s="2" t="s">
        <v>25</v>
      </c>
      <c r="B43" s="3">
        <v>679.5</v>
      </c>
      <c r="C43" s="3">
        <v>923.6</v>
      </c>
      <c r="D43" s="3">
        <v>1156</v>
      </c>
      <c r="E43" s="3">
        <v>494.5</v>
      </c>
      <c r="F43" s="3">
        <v>410</v>
      </c>
      <c r="G43" s="3">
        <v>444.3</v>
      </c>
    </row>
    <row r="44" spans="1:7" ht="15.75" x14ac:dyDescent="0.25">
      <c r="A44" s="4" t="s">
        <v>24</v>
      </c>
      <c r="B44" s="7">
        <f>B42/B43</f>
        <v>6.7565857247976462</v>
      </c>
      <c r="C44" s="7">
        <f t="shared" ref="C44:G44" si="8">C42/C43</f>
        <v>5.0257687310524037</v>
      </c>
      <c r="D44" s="7">
        <f t="shared" si="8"/>
        <v>6.7081314878892737</v>
      </c>
      <c r="E44" s="7">
        <f t="shared" si="8"/>
        <v>5.6774519716885745</v>
      </c>
      <c r="F44" s="7">
        <f t="shared" si="8"/>
        <v>5.2934146341463419</v>
      </c>
      <c r="G44" s="7">
        <f t="shared" si="8"/>
        <v>4.4022057168579787</v>
      </c>
    </row>
  </sheetData>
  <mergeCells count="6">
    <mergeCell ref="A36:G36"/>
    <mergeCell ref="B4:D4"/>
    <mergeCell ref="E4:G4"/>
    <mergeCell ref="A3:G3"/>
    <mergeCell ref="A14:G14"/>
    <mergeCell ref="A26:G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2023-04-26T06:40:30Z</dcterms:created>
  <dcterms:modified xsi:type="dcterms:W3CDTF">2023-04-26T13:19:31Z</dcterms:modified>
</cp:coreProperties>
</file>