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kita\Apr 2023\15.04.2023\1500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K17" i="1"/>
  <c r="L17" i="1"/>
  <c r="I17" i="1"/>
  <c r="J11" i="1"/>
  <c r="J13" i="1" s="1"/>
  <c r="K11" i="1"/>
  <c r="K13" i="1" s="1"/>
  <c r="L11" i="1"/>
  <c r="L13" i="1" s="1"/>
  <c r="I11" i="1"/>
  <c r="I13" i="1" s="1"/>
  <c r="L7" i="1"/>
  <c r="J7" i="1"/>
  <c r="K7" i="1"/>
  <c r="I7" i="1"/>
  <c r="C15" i="1"/>
  <c r="D15" i="1"/>
  <c r="E15" i="1"/>
  <c r="B15" i="1"/>
  <c r="C11" i="1"/>
  <c r="D11" i="1"/>
  <c r="E11" i="1"/>
  <c r="B11" i="1"/>
  <c r="C7" i="1"/>
  <c r="D7" i="1"/>
  <c r="E7" i="1"/>
  <c r="B7" i="1"/>
</calcChain>
</file>

<file path=xl/sharedStrings.xml><?xml version="1.0" encoding="utf-8"?>
<sst xmlns="http://schemas.openxmlformats.org/spreadsheetml/2006/main" count="27" uniqueCount="21">
  <si>
    <t xml:space="preserve">Particulars </t>
  </si>
  <si>
    <t xml:space="preserve">Net profit </t>
  </si>
  <si>
    <t xml:space="preserve">(/): Revenue </t>
  </si>
  <si>
    <t xml:space="preserve">Net profit margin </t>
  </si>
  <si>
    <t>Net income</t>
  </si>
  <si>
    <t xml:space="preserve">(/): Total assets </t>
  </si>
  <si>
    <t xml:space="preserve">Return on assets (ROA) </t>
  </si>
  <si>
    <t xml:space="preserve">(/): Shareholders' equity </t>
  </si>
  <si>
    <t>Return on equity (ROE)</t>
  </si>
  <si>
    <t xml:space="preserve">Profitability Ratios </t>
  </si>
  <si>
    <t xml:space="preserve">Liquidity  Ratios </t>
  </si>
  <si>
    <t xml:space="preserve">Current assets </t>
  </si>
  <si>
    <t xml:space="preserve">(/): Current liabilities </t>
  </si>
  <si>
    <t xml:space="preserve">Current ratio </t>
  </si>
  <si>
    <t xml:space="preserve">(-): Inventories </t>
  </si>
  <si>
    <t xml:space="preserve">Quick ratio </t>
  </si>
  <si>
    <t xml:space="preserve">Cash and cash equivalents </t>
  </si>
  <si>
    <t>(/): Current liabilities</t>
  </si>
  <si>
    <t xml:space="preserve">Cash ratio </t>
  </si>
  <si>
    <t xml:space="preserve">Sainsbury Plc </t>
  </si>
  <si>
    <t xml:space="preserve">Tesco Plc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</si>
</sst>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Net profit margin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Sheet1!$B$3:$E$4</c:f>
              <c:multiLvlStrCache>
                <c:ptCount val="4"/>
                <c:lvl>
                  <c:pt idx="0">
                    <c:v>2022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2021</c:v>
                  </c:pt>
                </c:lvl>
                <c:lvl>
                  <c:pt idx="0">
                    <c:v>Sainsbury Plc </c:v>
                  </c:pt>
                  <c:pt idx="2">
                    <c:v>Tesco Plc </c:v>
                  </c:pt>
                </c:lvl>
              </c:multiLvlStrCache>
            </c:multiLvlStrRef>
          </c:cat>
          <c:val>
            <c:numRef>
              <c:f>Sheet1!$B$7:$E$7</c:f>
              <c:numCache>
                <c:formatCode>0%</c:formatCode>
                <c:ptCount val="4"/>
                <c:pt idx="0">
                  <c:v>2.2645927412610803E-2</c:v>
                </c:pt>
                <c:pt idx="1">
                  <c:v>-6.9195813825392452E-3</c:v>
                </c:pt>
                <c:pt idx="2">
                  <c:v>2.4175143453312467E-2</c:v>
                </c:pt>
                <c:pt idx="3">
                  <c:v>0.10292466356867691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61786944"/>
        <c:axId val="136897936"/>
      </c:barChart>
      <c:catAx>
        <c:axId val="1617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7936"/>
        <c:crosses val="autoZero"/>
        <c:auto val="1"/>
        <c:lblAlgn val="ctr"/>
        <c:lblOffset val="100"/>
        <c:noMultiLvlLbl val="0"/>
      </c:catAx>
      <c:valAx>
        <c:axId val="136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Return on assets (ROA)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Return on assets (ROA)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Sheet1!$B$3:$E$4</c:f>
              <c:multiLvlStrCache>
                <c:ptCount val="4"/>
                <c:lvl>
                  <c:pt idx="0">
                    <c:v>2022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2021</c:v>
                  </c:pt>
                </c:lvl>
                <c:lvl>
                  <c:pt idx="0">
                    <c:v>Sainsbury Plc </c:v>
                  </c:pt>
                  <c:pt idx="2">
                    <c:v>Tesco Plc </c:v>
                  </c:pt>
                </c:lvl>
              </c:multiLvlStrCache>
            </c:multiLvlStrRef>
          </c:cat>
          <c:val>
            <c:numRef>
              <c:f>Sheet1!$B$11:$E$11</c:f>
              <c:numCache>
                <c:formatCode>0.00</c:formatCode>
                <c:ptCount val="4"/>
                <c:pt idx="0">
                  <c:v>2.5156064209274673E-2</c:v>
                </c:pt>
                <c:pt idx="1">
                  <c:v>-7.9572446555819486E-3</c:v>
                </c:pt>
                <c:pt idx="2">
                  <c:v>0.12166707687259004</c:v>
                </c:pt>
                <c:pt idx="3">
                  <c:v>0.55130933654113079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0950816"/>
        <c:axId val="161414440"/>
      </c:lineChart>
      <c:catAx>
        <c:axId val="160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4440"/>
        <c:crosses val="autoZero"/>
        <c:auto val="1"/>
        <c:lblAlgn val="ctr"/>
        <c:lblOffset val="100"/>
        <c:noMultiLvlLbl val="0"/>
      </c:catAx>
      <c:valAx>
        <c:axId val="1614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Return on equity (ROE)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Sheet1!$B$3:$E$4</c:f>
              <c:multiLvlStrCache>
                <c:ptCount val="4"/>
                <c:lvl>
                  <c:pt idx="0">
                    <c:v>2022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2021</c:v>
                  </c:pt>
                </c:lvl>
                <c:lvl>
                  <c:pt idx="0">
                    <c:v>Sainsbury Plc </c:v>
                  </c:pt>
                  <c:pt idx="2">
                    <c:v>Tesco Plc </c:v>
                  </c:pt>
                </c:lvl>
              </c:multiLvlStrCache>
            </c:multiLvlStrRef>
          </c:cat>
          <c:val>
            <c:numRef>
              <c:f>Sheet1!$B$15:$E$15</c:f>
              <c:numCache>
                <c:formatCode>0.00</c:formatCode>
                <c:ptCount val="4"/>
                <c:pt idx="0">
                  <c:v>8.0375163243499942E-2</c:v>
                </c:pt>
                <c:pt idx="1">
                  <c:v>-2.999552305626026E-2</c:v>
                </c:pt>
                <c:pt idx="2">
                  <c:v>9.4796727179749421E-2</c:v>
                </c:pt>
                <c:pt idx="3">
                  <c:v>0.49407081847582718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2362744"/>
        <c:axId val="162363128"/>
      </c:barChart>
      <c:catAx>
        <c:axId val="16236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3128"/>
        <c:crosses val="autoZero"/>
        <c:auto val="1"/>
        <c:lblAlgn val="ctr"/>
        <c:lblOffset val="100"/>
        <c:noMultiLvlLbl val="0"/>
      </c:catAx>
      <c:valAx>
        <c:axId val="1623631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2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Current ratio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Current ratio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Sheet1!$I$3:$L$4</c:f>
              <c:multiLvlStrCache>
                <c:ptCount val="4"/>
                <c:lvl>
                  <c:pt idx="0">
                    <c:v>2022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2021</c:v>
                  </c:pt>
                </c:lvl>
                <c:lvl>
                  <c:pt idx="0">
                    <c:v>Sainsbury Plc </c:v>
                  </c:pt>
                  <c:pt idx="2">
                    <c:v>Tesco Plc </c:v>
                  </c:pt>
                </c:lvl>
              </c:multiLvlStrCache>
            </c:multiLvlStrRef>
          </c:cat>
          <c:val>
            <c:numRef>
              <c:f>Sheet1!$I$7:$L$7</c:f>
              <c:numCache>
                <c:formatCode>0.00</c:formatCode>
                <c:ptCount val="4"/>
                <c:pt idx="0">
                  <c:v>0.68321848398865015</c:v>
                </c:pt>
                <c:pt idx="1">
                  <c:v>0.60419308479161382</c:v>
                </c:pt>
                <c:pt idx="2">
                  <c:v>0.73308527131782941</c:v>
                </c:pt>
                <c:pt idx="3">
                  <c:v>0.64894090706698049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2393856"/>
        <c:axId val="162391896"/>
      </c:barChart>
      <c:catAx>
        <c:axId val="16239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1896"/>
        <c:crosses val="autoZero"/>
        <c:auto val="1"/>
        <c:lblAlgn val="ctr"/>
        <c:lblOffset val="100"/>
        <c:noMultiLvlLbl val="0"/>
      </c:catAx>
      <c:valAx>
        <c:axId val="1623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3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 ratio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Quick ratio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Sheet1!$I$3:$L$4</c:f>
              <c:multiLvlStrCache>
                <c:ptCount val="4"/>
                <c:lvl>
                  <c:pt idx="0">
                    <c:v>2022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2021</c:v>
                  </c:pt>
                </c:lvl>
                <c:lvl>
                  <c:pt idx="0">
                    <c:v>Sainsbury Plc </c:v>
                  </c:pt>
                  <c:pt idx="2">
                    <c:v>Tesco Plc </c:v>
                  </c:pt>
                </c:lvl>
              </c:multiLvlStrCache>
            </c:multiLvlStrRef>
          </c:cat>
          <c:val>
            <c:numRef>
              <c:f>Sheet1!$I$13:$L$13</c:f>
              <c:numCache>
                <c:formatCode>0.00</c:formatCode>
                <c:ptCount val="4"/>
                <c:pt idx="0">
                  <c:v>0.50111471422780707</c:v>
                </c:pt>
                <c:pt idx="1">
                  <c:v>0.46681883506636235</c:v>
                </c:pt>
                <c:pt idx="2">
                  <c:v>0.58803100775193795</c:v>
                </c:pt>
                <c:pt idx="3">
                  <c:v>0.5173335029578271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394640"/>
        <c:axId val="162393072"/>
      </c:barChart>
      <c:catAx>
        <c:axId val="1623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3072"/>
        <c:crosses val="autoZero"/>
        <c:auto val="1"/>
        <c:lblAlgn val="ctr"/>
        <c:lblOffset val="100"/>
        <c:noMultiLvlLbl val="0"/>
      </c:catAx>
      <c:valAx>
        <c:axId val="1623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Cash ratio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Cash ratio 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Sheet1!$I$3:$L$4</c:f>
              <c:multiLvlStrCache>
                <c:ptCount val="4"/>
                <c:lvl>
                  <c:pt idx="0">
                    <c:v>2022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2021</c:v>
                  </c:pt>
                </c:lvl>
                <c:lvl>
                  <c:pt idx="0">
                    <c:v>Sainsbury Plc </c:v>
                  </c:pt>
                  <c:pt idx="2">
                    <c:v>Tesco Plc </c:v>
                  </c:pt>
                </c:lvl>
              </c:multiLvlStrCache>
            </c:multiLvlStrRef>
          </c:cat>
          <c:val>
            <c:numRef>
              <c:f>Sheet1!$I$17:$L$17</c:f>
              <c:numCache>
                <c:formatCode>0.00</c:formatCode>
                <c:ptCount val="4"/>
                <c:pt idx="0">
                  <c:v>8.3603567085528976E-2</c:v>
                </c:pt>
                <c:pt idx="1">
                  <c:v>0.13314734973370529</c:v>
                </c:pt>
                <c:pt idx="2">
                  <c:v>0.14542635658914729</c:v>
                </c:pt>
                <c:pt idx="3">
                  <c:v>0.15965905476750844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1934848"/>
        <c:axId val="161928968"/>
      </c:lineChart>
      <c:catAx>
        <c:axId val="1619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8968"/>
        <c:crosses val="autoZero"/>
        <c:auto val="1"/>
        <c:lblAlgn val="ctr"/>
        <c:lblOffset val="100"/>
        <c:noMultiLvlLbl val="0"/>
      </c:catAx>
      <c:valAx>
        <c:axId val="1619289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206664</xdr:colOff>
      <xdr:row>16</xdr:row>
      <xdr:rowOff>23381</xdr:rowOff>
    </xdr:from>
    <xdr:to>
      <xdr:col>4</xdr:col>
      <xdr:colOff>422275</xdr:colOff>
      <xdr:row>28</xdr:row>
      <xdr:rowOff>186892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109682</xdr:colOff>
      <xdr:row>32</xdr:row>
      <xdr:rowOff>38878</xdr:rowOff>
    </xdr:from>
    <xdr:to>
      <xdr:col>4</xdr:col>
      <xdr:colOff>466530</xdr:colOff>
      <xdr:row>43</xdr:row>
      <xdr:rowOff>137678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124114</xdr:colOff>
      <xdr:row>45</xdr:row>
      <xdr:rowOff>165230</xdr:rowOff>
    </xdr:from>
    <xdr:to>
      <xdr:col>4</xdr:col>
      <xdr:colOff>612321</xdr:colOff>
      <xdr:row>59</xdr:row>
      <xdr:rowOff>137679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79051</xdr:colOff>
      <xdr:row>1</xdr:row>
      <xdr:rowOff>0</xdr:rowOff>
    </xdr:from>
    <xdr:to>
      <xdr:col>20</xdr:col>
      <xdr:colOff>398495</xdr:colOff>
      <xdr:row>12</xdr:row>
      <xdr:rowOff>197174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54017</xdr:colOff>
      <xdr:row>14</xdr:row>
      <xdr:rowOff>194387</xdr:rowOff>
    </xdr:from>
    <xdr:to>
      <xdr:col>20</xdr:col>
      <xdr:colOff>456811</xdr:colOff>
      <xdr:row>29</xdr:row>
      <xdr:rowOff>31356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9543</xdr:colOff>
      <xdr:row>31</xdr:row>
      <xdr:rowOff>174947</xdr:rowOff>
    </xdr:from>
    <xdr:to>
      <xdr:col>21</xdr:col>
      <xdr:colOff>417935</xdr:colOff>
      <xdr:row>44</xdr:row>
      <xdr:rowOff>187454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tabSelected="1" topLeftCell="A46" zoomScale="98" zoomScaleNormal="98" workbookViewId="0">
      <selection activeCell="F13" sqref="F13"/>
    </sheetView>
  </sheetViews>
  <sheetFormatPr defaultRowHeight="15" x14ac:dyDescent="0.25"/>
  <cols>
    <col min="1" max="1" width="24.42578125" customWidth="1"/>
    <col min="2" max="2" width="10.42578125" customWidth="1"/>
    <col min="3" max="4" width="10.5703125" customWidth="1"/>
    <col min="5" max="5" width="9.5703125" bestFit="1" customWidth="1"/>
    <col min="8" max="8" width="24.85546875" customWidth="1"/>
    <col min="9" max="10" width="10.28515625" customWidth="1"/>
    <col min="11" max="11" width="9.85546875" customWidth="1"/>
    <col min="12" max="12" width="10.28515625" customWidth="1"/>
  </cols>
  <sheetData>
    <row r="2" spans="1:12" ht="15.75" x14ac:dyDescent="0.25">
      <c r="A2" s="7" t="s">
        <v>9</v>
      </c>
      <c r="B2" s="7"/>
      <c r="C2" s="7"/>
      <c r="D2" s="7"/>
      <c r="E2" s="7"/>
      <c r="H2" s="7" t="s">
        <v>10</v>
      </c>
      <c r="I2" s="7"/>
      <c r="J2" s="7"/>
      <c r="K2" s="7"/>
      <c r="L2" s="7"/>
    </row>
    <row r="3" spans="1:12" ht="15.75" x14ac:dyDescent="0.25">
      <c r="A3" s="3"/>
      <c r="B3" s="7" t="s">
        <v>19</v>
      </c>
      <c r="C3" s="7"/>
      <c r="D3" s="7" t="s">
        <v>20</v>
      </c>
      <c r="E3" s="7"/>
      <c r="H3" s="3"/>
      <c r="I3" s="7" t="s">
        <v>19</v>
      </c>
      <c r="J3" s="7"/>
      <c r="K3" s="7" t="s">
        <v>20</v>
      </c>
      <c r="L3" s="7"/>
    </row>
    <row r="4" spans="1:12" ht="15.75" x14ac:dyDescent="0.25">
      <c r="A4" s="3" t="s">
        <v>0</v>
      </c>
      <c r="B4" s="4">
        <v>2022</v>
      </c>
      <c r="C4" s="4">
        <v>2021</v>
      </c>
      <c r="D4" s="4">
        <v>2022</v>
      </c>
      <c r="E4" s="4">
        <v>2021</v>
      </c>
      <c r="H4" s="3" t="s">
        <v>0</v>
      </c>
      <c r="I4" s="4">
        <v>2022</v>
      </c>
      <c r="J4" s="4">
        <v>2021</v>
      </c>
      <c r="K4" s="4">
        <v>2022</v>
      </c>
      <c r="L4" s="4">
        <v>2021</v>
      </c>
    </row>
    <row r="5" spans="1:12" ht="15.75" x14ac:dyDescent="0.25">
      <c r="A5" s="1" t="s">
        <v>1</v>
      </c>
      <c r="B5" s="2">
        <v>677</v>
      </c>
      <c r="C5" s="2">
        <v>-201</v>
      </c>
      <c r="D5" s="2">
        <v>1483</v>
      </c>
      <c r="E5" s="2">
        <v>5958</v>
      </c>
      <c r="H5" s="1" t="s">
        <v>11</v>
      </c>
      <c r="I5" s="2">
        <v>6742</v>
      </c>
      <c r="J5" s="2">
        <v>7147</v>
      </c>
      <c r="K5" s="2">
        <v>11821</v>
      </c>
      <c r="L5" s="2">
        <v>10202</v>
      </c>
    </row>
    <row r="6" spans="1:12" ht="15.75" x14ac:dyDescent="0.25">
      <c r="A6" s="1" t="s">
        <v>2</v>
      </c>
      <c r="B6" s="2">
        <v>29895</v>
      </c>
      <c r="C6" s="2">
        <v>29048</v>
      </c>
      <c r="D6" s="2">
        <v>61344</v>
      </c>
      <c r="E6" s="2">
        <v>57887</v>
      </c>
      <c r="H6" s="1" t="s">
        <v>12</v>
      </c>
      <c r="I6" s="2">
        <v>9868</v>
      </c>
      <c r="J6" s="2">
        <v>11829</v>
      </c>
      <c r="K6" s="2">
        <v>16125</v>
      </c>
      <c r="L6" s="2">
        <v>15721</v>
      </c>
    </row>
    <row r="7" spans="1:12" ht="15.75" x14ac:dyDescent="0.25">
      <c r="A7" s="3" t="s">
        <v>3</v>
      </c>
      <c r="B7" s="5">
        <f>B5/B6</f>
        <v>2.2645927412610803E-2</v>
      </c>
      <c r="C7" s="5">
        <f t="shared" ref="C7:E7" si="0">C5/C6</f>
        <v>-6.9195813825392452E-3</v>
      </c>
      <c r="D7" s="5">
        <f t="shared" si="0"/>
        <v>2.4175143453312467E-2</v>
      </c>
      <c r="E7" s="5">
        <f t="shared" si="0"/>
        <v>0.10292466356867691</v>
      </c>
      <c r="H7" s="3" t="s">
        <v>13</v>
      </c>
      <c r="I7" s="6">
        <f>I5/I6</f>
        <v>0.68321848398865015</v>
      </c>
      <c r="J7" s="6">
        <f t="shared" ref="J7:K7" si="1">J5/J6</f>
        <v>0.60419308479161382</v>
      </c>
      <c r="K7" s="6">
        <f t="shared" si="1"/>
        <v>0.73308527131782941</v>
      </c>
      <c r="L7" s="6">
        <f>L5/L6</f>
        <v>0.64894090706698049</v>
      </c>
    </row>
    <row r="8" spans="1:12" ht="15.75" x14ac:dyDescent="0.25">
      <c r="A8" s="1"/>
      <c r="B8" s="2"/>
      <c r="C8" s="2"/>
      <c r="D8" s="2"/>
      <c r="E8" s="2"/>
      <c r="H8" s="1"/>
      <c r="I8" s="2"/>
      <c r="J8" s="2"/>
      <c r="K8" s="2"/>
      <c r="L8" s="2"/>
    </row>
    <row r="9" spans="1:12" ht="15.75" x14ac:dyDescent="0.25">
      <c r="A9" s="1" t="s">
        <v>4</v>
      </c>
      <c r="B9" s="2">
        <v>677</v>
      </c>
      <c r="C9" s="2">
        <v>-201</v>
      </c>
      <c r="D9" s="2">
        <v>1483</v>
      </c>
      <c r="E9" s="2">
        <v>5958</v>
      </c>
      <c r="H9" s="1" t="s">
        <v>11</v>
      </c>
      <c r="I9" s="2">
        <v>6742</v>
      </c>
      <c r="J9" s="2">
        <v>7147</v>
      </c>
      <c r="K9" s="2">
        <v>11821</v>
      </c>
      <c r="L9" s="2">
        <v>10202</v>
      </c>
    </row>
    <row r="10" spans="1:12" ht="15.75" x14ac:dyDescent="0.25">
      <c r="A10" s="1" t="s">
        <v>5</v>
      </c>
      <c r="B10" s="2">
        <v>26912</v>
      </c>
      <c r="C10" s="2">
        <v>25260</v>
      </c>
      <c r="D10" s="2">
        <v>12189</v>
      </c>
      <c r="E10" s="2">
        <v>10807</v>
      </c>
      <c r="H10" s="1" t="s">
        <v>14</v>
      </c>
      <c r="I10" s="2">
        <v>1797</v>
      </c>
      <c r="J10" s="2">
        <v>1625</v>
      </c>
      <c r="K10" s="2">
        <v>2339</v>
      </c>
      <c r="L10" s="2">
        <v>2069</v>
      </c>
    </row>
    <row r="11" spans="1:12" ht="15.75" x14ac:dyDescent="0.25">
      <c r="A11" s="3" t="s">
        <v>6</v>
      </c>
      <c r="B11" s="6">
        <f>B9/B10</f>
        <v>2.5156064209274673E-2</v>
      </c>
      <c r="C11" s="6">
        <f t="shared" ref="C11:E11" si="2">C9/C10</f>
        <v>-7.9572446555819486E-3</v>
      </c>
      <c r="D11" s="6">
        <f t="shared" si="2"/>
        <v>0.12166707687259004</v>
      </c>
      <c r="E11" s="6">
        <f t="shared" si="2"/>
        <v>0.55130933654113079</v>
      </c>
      <c r="H11" s="1"/>
      <c r="I11" s="4">
        <f>I9-I10</f>
        <v>4945</v>
      </c>
      <c r="J11" s="4">
        <f t="shared" ref="J11:L11" si="3">J9-J10</f>
        <v>5522</v>
      </c>
      <c r="K11" s="4">
        <f t="shared" si="3"/>
        <v>9482</v>
      </c>
      <c r="L11" s="4">
        <f t="shared" si="3"/>
        <v>8133</v>
      </c>
    </row>
    <row r="12" spans="1:12" ht="15.75" x14ac:dyDescent="0.25">
      <c r="A12" s="1"/>
      <c r="B12" s="2"/>
      <c r="C12" s="2"/>
      <c r="D12" s="2"/>
      <c r="E12" s="2"/>
      <c r="H12" s="1" t="s">
        <v>12</v>
      </c>
      <c r="I12" s="2">
        <v>9868</v>
      </c>
      <c r="J12" s="2">
        <v>11829</v>
      </c>
      <c r="K12" s="2">
        <v>16125</v>
      </c>
      <c r="L12" s="2">
        <v>15721</v>
      </c>
    </row>
    <row r="13" spans="1:12" ht="15.75" x14ac:dyDescent="0.25">
      <c r="A13" s="1" t="s">
        <v>4</v>
      </c>
      <c r="B13" s="2">
        <v>677</v>
      </c>
      <c r="C13" s="2">
        <v>-201</v>
      </c>
      <c r="D13" s="2">
        <v>1483</v>
      </c>
      <c r="E13" s="2">
        <v>5958</v>
      </c>
      <c r="H13" s="3" t="s">
        <v>15</v>
      </c>
      <c r="I13" s="6">
        <f>I11/I12</f>
        <v>0.50111471422780707</v>
      </c>
      <c r="J13" s="6">
        <f t="shared" ref="J13:L13" si="4">J11/J12</f>
        <v>0.46681883506636235</v>
      </c>
      <c r="K13" s="6">
        <f t="shared" si="4"/>
        <v>0.58803100775193795</v>
      </c>
      <c r="L13" s="6">
        <f t="shared" si="4"/>
        <v>0.5173335029578271</v>
      </c>
    </row>
    <row r="14" spans="1:12" ht="15.75" x14ac:dyDescent="0.25">
      <c r="A14" s="1" t="s">
        <v>7</v>
      </c>
      <c r="B14" s="2">
        <v>8423</v>
      </c>
      <c r="C14" s="2">
        <v>6701</v>
      </c>
      <c r="D14" s="2">
        <v>15644</v>
      </c>
      <c r="E14" s="2">
        <v>12059</v>
      </c>
      <c r="H14" s="1"/>
      <c r="I14" s="2"/>
      <c r="J14" s="2"/>
      <c r="K14" s="2"/>
      <c r="L14" s="2"/>
    </row>
    <row r="15" spans="1:12" ht="15.75" x14ac:dyDescent="0.25">
      <c r="A15" s="3" t="s">
        <v>8</v>
      </c>
      <c r="B15" s="6">
        <f>B13/B14</f>
        <v>8.0375163243499942E-2</v>
      </c>
      <c r="C15" s="6">
        <f t="shared" ref="C15:E15" si="5">C13/C14</f>
        <v>-2.999552305626026E-2</v>
      </c>
      <c r="D15" s="6">
        <f t="shared" si="5"/>
        <v>9.4796727179749421E-2</v>
      </c>
      <c r="E15" s="6">
        <f t="shared" si="5"/>
        <v>0.49407081847582718</v>
      </c>
      <c r="H15" s="1" t="s">
        <v>16</v>
      </c>
      <c r="I15" s="2">
        <v>825</v>
      </c>
      <c r="J15" s="2">
        <v>1575</v>
      </c>
      <c r="K15" s="2">
        <v>2345</v>
      </c>
      <c r="L15" s="2">
        <v>2510</v>
      </c>
    </row>
    <row r="16" spans="1:12" ht="15.75" x14ac:dyDescent="0.25">
      <c r="H16" s="1" t="s">
        <v>17</v>
      </c>
      <c r="I16" s="2">
        <v>9868</v>
      </c>
      <c r="J16" s="2">
        <v>11829</v>
      </c>
      <c r="K16" s="2">
        <v>16125</v>
      </c>
      <c r="L16" s="2">
        <v>15721</v>
      </c>
    </row>
    <row r="17" spans="8:12" ht="15.75" x14ac:dyDescent="0.25">
      <c r="H17" s="3" t="s">
        <v>18</v>
      </c>
      <c r="I17" s="6">
        <f>I15/I16</f>
        <v>8.3603567085528976E-2</v>
      </c>
      <c r="J17" s="6">
        <f t="shared" ref="J17:L17" si="6">J15/J16</f>
        <v>0.13314734973370529</v>
      </c>
      <c r="K17" s="6">
        <f t="shared" si="6"/>
        <v>0.14542635658914729</v>
      </c>
      <c r="L17" s="6">
        <f t="shared" si="6"/>
        <v>0.15965905476750844</v>
      </c>
    </row>
  </sheetData>
  <mergeCells count="6">
    <mergeCell ref="B3:C3"/>
    <mergeCell ref="D3:E3"/>
    <mergeCell ref="A2:E2"/>
    <mergeCell ref="H2:L2"/>
    <mergeCell ref="I3:J3"/>
    <mergeCell ref="K3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2023-04-05T12:52:53Z</dcterms:created>
  <dcterms:modified xsi:type="dcterms:W3CDTF">2023-04-15T13:17:44Z</dcterms:modified>
</cp:coreProperties>
</file>