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rickWeb\images\"/>
    </mc:Choice>
  </mc:AlternateContent>
  <bookViews>
    <workbookView xWindow="0" yWindow="0" windowWidth="19200" windowHeight="11460"/>
  </bookViews>
  <sheets>
    <sheet name="Test" sheetId="1" r:id="rId1"/>
  </sheets>
  <definedNames>
    <definedName name="_xlnm._FilterDatabase" localSheetId="0" hidden="1">Test!$A$1:$G$39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J2" i="1"/>
  <c r="I2" i="1"/>
  <c r="H2" i="1"/>
  <c r="G2" i="1"/>
  <c r="H43" i="1"/>
  <c r="H42" i="1"/>
  <c r="H41" i="1"/>
  <c r="H4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H45" i="1"/>
  <c r="H47" i="1"/>
  <c r="H46" i="1"/>
  <c r="H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</calcChain>
</file>

<file path=xl/sharedStrings.xml><?xml version="1.0" encoding="utf-8"?>
<sst xmlns="http://schemas.openxmlformats.org/spreadsheetml/2006/main" count="112" uniqueCount="71">
  <si>
    <t>Item</t>
  </si>
  <si>
    <t>Type</t>
  </si>
  <si>
    <t>Price</t>
  </si>
  <si>
    <t>Cost to Make</t>
  </si>
  <si>
    <t>Numbered Baked Each Day</t>
  </si>
  <si>
    <t>Profit per Item</t>
  </si>
  <si>
    <t>Sugar</t>
  </si>
  <si>
    <t>Cookie</t>
  </si>
  <si>
    <t>9 Grain</t>
  </si>
  <si>
    <t>Bread</t>
  </si>
  <si>
    <t>Rye</t>
  </si>
  <si>
    <t>Vanilla</t>
  </si>
  <si>
    <t>Cake</t>
  </si>
  <si>
    <t>Peanut Butter</t>
  </si>
  <si>
    <t>Banana</t>
  </si>
  <si>
    <t>Linzer</t>
  </si>
  <si>
    <t>White</t>
  </si>
  <si>
    <t>Chocolate</t>
  </si>
  <si>
    <t>Key Lime</t>
  </si>
  <si>
    <t>Pie</t>
  </si>
  <si>
    <t>Shortbread</t>
  </si>
  <si>
    <t>Angel</t>
  </si>
  <si>
    <t xml:space="preserve">M&amp;M </t>
  </si>
  <si>
    <t>Thin Mint</t>
  </si>
  <si>
    <t>Lemon Meringue</t>
  </si>
  <si>
    <t>Blueberry</t>
  </si>
  <si>
    <t>Gingerbread</t>
  </si>
  <si>
    <t>Peach</t>
  </si>
  <si>
    <t>Samoa</t>
  </si>
  <si>
    <t>Scone</t>
  </si>
  <si>
    <t>Sourdough</t>
  </si>
  <si>
    <t>Pound</t>
  </si>
  <si>
    <t>Apple</t>
  </si>
  <si>
    <t>Cheesecake</t>
  </si>
  <si>
    <t>Chocolate Chip</t>
  </si>
  <si>
    <t>Carrot</t>
  </si>
  <si>
    <t>Chapati</t>
  </si>
  <si>
    <t>Rodi Mofa</t>
  </si>
  <si>
    <t>Black Forest Cherry</t>
  </si>
  <si>
    <t>Russian Tea Cakes</t>
  </si>
  <si>
    <t>Red Velvet</t>
  </si>
  <si>
    <t>Oatmeal Raisin</t>
  </si>
  <si>
    <t>Baguette</t>
  </si>
  <si>
    <t>Double Chocolate</t>
  </si>
  <si>
    <t>Rhubarb</t>
  </si>
  <si>
    <t>Wheat</t>
  </si>
  <si>
    <t>Cherry</t>
  </si>
  <si>
    <t>Ciabatta</t>
  </si>
  <si>
    <t>Waste Per Item</t>
  </si>
  <si>
    <t>Number Sold Per Day Average</t>
  </si>
  <si>
    <t>1)</t>
  </si>
  <si>
    <t>2)</t>
  </si>
  <si>
    <t>3)</t>
  </si>
  <si>
    <t>Answer:</t>
  </si>
  <si>
    <t>4)</t>
  </si>
  <si>
    <t>5)</t>
  </si>
  <si>
    <t>6)</t>
  </si>
  <si>
    <t>7)</t>
  </si>
  <si>
    <t>Gross Profit per Day</t>
  </si>
  <si>
    <t>Net Profit Per Item</t>
  </si>
  <si>
    <t>Find the Gross Profit for all of my items (column H).</t>
  </si>
  <si>
    <t>Find my total waste per day for each item (column I).</t>
  </si>
  <si>
    <t>8)</t>
  </si>
  <si>
    <t>Calculate the total net profit for each item (column J).</t>
  </si>
  <si>
    <t>Find the average waste of Bread I sell.</t>
  </si>
  <si>
    <t>How much net income do I make from Pie.</t>
  </si>
  <si>
    <t>How many Chocolate items do I bake each day.</t>
  </si>
  <si>
    <t>Find the cost of the most expensive item to make.</t>
  </si>
  <si>
    <t>9)</t>
  </si>
  <si>
    <t>What is the the least that I make in net profit for any one item?</t>
  </si>
  <si>
    <t>see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</si>
</sst>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44" fontId="0" fillId="0" borderId="0" xfId="1" applyFont="1" applyBorder="1"/>
    <xf numFmtId="4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0" applyNumberFormat="1" applyBorder="1"/>
    <xf numFmtId="0" fontId="3" fillId="3" borderId="2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3" borderId="3" xfId="0" applyFill="1" applyBorder="1" applyAlignment="1">
      <alignment horizontal="right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3" borderId="3" xfId="0" applyFill="1" applyBorder="1" applyAlignment="1">
      <alignment horizontal="left"/>
    </xf>
    <xf numFmtId="44" fontId="0" fillId="4" borderId="6" xfId="0" applyNumberFormat="1" applyFill="1" applyBorder="1"/>
    <xf numFmtId="166" fontId="0" fillId="4" borderId="6" xfId="0" applyNumberFormat="1" applyFill="1" applyBorder="1"/>
    <xf numFmtId="44" fontId="0" fillId="4" borderId="10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D2" sqref="D2"/>
    </sheetView>
  </sheetViews>
  <sheetFormatPr defaultRowHeight="15" x14ac:dyDescent="0.25"/>
  <cols>
    <col min="1" max="1" width="18.140625" bestFit="1" customWidth="1"/>
    <col min="2" max="2" width="7.140625" bestFit="1" customWidth="1"/>
    <col min="3" max="3" width="7" bestFit="1" customWidth="1"/>
    <col min="4" max="4" width="15.85546875" customWidth="1"/>
    <col min="5" max="5" width="25" bestFit="1" customWidth="1"/>
    <col min="6" max="6" width="28" bestFit="1" customWidth="1"/>
    <col min="7" max="7" width="14.140625" bestFit="1" customWidth="1"/>
    <col min="8" max="8" width="18.85546875" bestFit="1" customWidth="1"/>
    <col min="9" max="9" width="14.85546875" bestFit="1" customWidth="1"/>
    <col min="10" max="10" width="1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58</v>
      </c>
      <c r="I1" s="1" t="s">
        <v>48</v>
      </c>
      <c r="J1" s="1" t="s">
        <v>59</v>
      </c>
    </row>
    <row r="2" spans="1:10" x14ac:dyDescent="0.25">
      <c r="A2" s="2" t="s">
        <v>6</v>
      </c>
      <c r="B2" s="2" t="s">
        <v>7</v>
      </c>
      <c r="C2" s="3">
        <v>0.55000000000000004</v>
      </c>
      <c r="D2" s="4">
        <f>C2-(C2*0.3)</f>
        <v>0.38500000000000001</v>
      </c>
      <c r="E2" s="5">
        <v>300</v>
      </c>
      <c r="F2" s="5">
        <v>250</v>
      </c>
      <c r="G2" s="6">
        <f>(C2-D2)</f>
        <v>0.16500000000000004</v>
      </c>
      <c r="H2" s="6">
        <f>(G2*F2)</f>
        <v>41.250000000000007</v>
      </c>
      <c r="I2" s="6">
        <f>(E2-F2)*D2</f>
        <v>19.25</v>
      </c>
      <c r="J2" s="6">
        <f>(G2*F2)-I2</f>
        <v>22.000000000000007</v>
      </c>
    </row>
    <row r="3" spans="1:10" x14ac:dyDescent="0.25">
      <c r="A3" s="2" t="s">
        <v>8</v>
      </c>
      <c r="B3" s="2" t="s">
        <v>9</v>
      </c>
      <c r="C3" s="3">
        <v>1</v>
      </c>
      <c r="D3" s="4">
        <f t="shared" ref="D2:D39" si="0">C3-(C3*0.3)</f>
        <v>0.7</v>
      </c>
      <c r="E3" s="5">
        <v>15</v>
      </c>
      <c r="F3" s="5">
        <v>10</v>
      </c>
      <c r="G3" s="6">
        <f t="shared" ref="G3:G39" si="1">(C3-D3)</f>
        <v>0.30000000000000004</v>
      </c>
      <c r="H3" s="6">
        <f t="shared" ref="H3:H39" si="2">(G3*F3)</f>
        <v>3.0000000000000004</v>
      </c>
      <c r="I3" s="6">
        <f t="shared" ref="I3:I39" si="3">(E3-F3)*D3</f>
        <v>3.5</v>
      </c>
      <c r="J3" s="6">
        <f t="shared" ref="J3:J39" si="4">(G3*F3)-I3</f>
        <v>-0.49999999999999956</v>
      </c>
    </row>
    <row r="4" spans="1:10" x14ac:dyDescent="0.25">
      <c r="A4" s="2" t="s">
        <v>10</v>
      </c>
      <c r="B4" s="2" t="s">
        <v>9</v>
      </c>
      <c r="C4" s="3">
        <v>1.5</v>
      </c>
      <c r="D4" s="4">
        <f t="shared" si="0"/>
        <v>1.05</v>
      </c>
      <c r="E4" s="5">
        <v>12</v>
      </c>
      <c r="F4" s="5">
        <v>10</v>
      </c>
      <c r="G4" s="6">
        <f t="shared" si="1"/>
        <v>0.44999999999999996</v>
      </c>
      <c r="H4" s="6">
        <f t="shared" si="2"/>
        <v>4.5</v>
      </c>
      <c r="I4" s="6">
        <f t="shared" si="3"/>
        <v>2.1</v>
      </c>
      <c r="J4" s="6">
        <f t="shared" si="4"/>
        <v>2.4</v>
      </c>
    </row>
    <row r="5" spans="1:10" x14ac:dyDescent="0.25">
      <c r="A5" s="2" t="s">
        <v>11</v>
      </c>
      <c r="B5" s="2" t="s">
        <v>12</v>
      </c>
      <c r="C5" s="3">
        <v>5</v>
      </c>
      <c r="D5" s="4">
        <f t="shared" si="0"/>
        <v>3.5</v>
      </c>
      <c r="E5" s="5">
        <v>10</v>
      </c>
      <c r="F5" s="5">
        <v>10</v>
      </c>
      <c r="G5" s="6">
        <f t="shared" si="1"/>
        <v>1.5</v>
      </c>
      <c r="H5" s="6">
        <f t="shared" si="2"/>
        <v>15</v>
      </c>
      <c r="I5" s="6">
        <f t="shared" si="3"/>
        <v>0</v>
      </c>
      <c r="J5" s="6">
        <f t="shared" si="4"/>
        <v>15</v>
      </c>
    </row>
    <row r="6" spans="1:10" x14ac:dyDescent="0.25">
      <c r="A6" s="2" t="s">
        <v>13</v>
      </c>
      <c r="B6" s="2" t="s">
        <v>7</v>
      </c>
      <c r="C6" s="3">
        <v>0.75</v>
      </c>
      <c r="D6" s="4">
        <f t="shared" si="0"/>
        <v>0.52500000000000002</v>
      </c>
      <c r="E6" s="5">
        <v>150</v>
      </c>
      <c r="F6" s="5">
        <v>145</v>
      </c>
      <c r="G6" s="6">
        <f t="shared" si="1"/>
        <v>0.22499999999999998</v>
      </c>
      <c r="H6" s="6">
        <f t="shared" si="2"/>
        <v>32.625</v>
      </c>
      <c r="I6" s="6">
        <f t="shared" si="3"/>
        <v>2.625</v>
      </c>
      <c r="J6" s="6">
        <f t="shared" si="4"/>
        <v>30</v>
      </c>
    </row>
    <row r="7" spans="1:10" x14ac:dyDescent="0.25">
      <c r="A7" s="2" t="s">
        <v>14</v>
      </c>
      <c r="B7" s="2" t="s">
        <v>9</v>
      </c>
      <c r="C7" s="3">
        <v>1.86</v>
      </c>
      <c r="D7" s="4">
        <f t="shared" si="0"/>
        <v>1.302</v>
      </c>
      <c r="E7" s="5">
        <v>45</v>
      </c>
      <c r="F7" s="5">
        <v>30</v>
      </c>
      <c r="G7" s="6">
        <f t="shared" si="1"/>
        <v>0.55800000000000005</v>
      </c>
      <c r="H7" s="6">
        <f t="shared" si="2"/>
        <v>16.740000000000002</v>
      </c>
      <c r="I7" s="6">
        <f t="shared" si="3"/>
        <v>19.53</v>
      </c>
      <c r="J7" s="6">
        <f t="shared" si="4"/>
        <v>-2.7899999999999991</v>
      </c>
    </row>
    <row r="8" spans="1:10" x14ac:dyDescent="0.25">
      <c r="A8" s="2" t="s">
        <v>15</v>
      </c>
      <c r="B8" s="2" t="s">
        <v>7</v>
      </c>
      <c r="C8" s="3">
        <v>0.89</v>
      </c>
      <c r="D8" s="4">
        <f t="shared" si="0"/>
        <v>0.623</v>
      </c>
      <c r="E8" s="5">
        <v>320</v>
      </c>
      <c r="F8" s="5">
        <v>300</v>
      </c>
      <c r="G8" s="6">
        <f t="shared" si="1"/>
        <v>0.26700000000000002</v>
      </c>
      <c r="H8" s="6">
        <f t="shared" si="2"/>
        <v>80.100000000000009</v>
      </c>
      <c r="I8" s="6">
        <f t="shared" si="3"/>
        <v>12.46</v>
      </c>
      <c r="J8" s="6">
        <f t="shared" si="4"/>
        <v>67.640000000000015</v>
      </c>
    </row>
    <row r="9" spans="1:10" x14ac:dyDescent="0.25">
      <c r="A9" s="2" t="s">
        <v>16</v>
      </c>
      <c r="B9" s="2" t="s">
        <v>9</v>
      </c>
      <c r="C9" s="3">
        <v>1.29</v>
      </c>
      <c r="D9" s="4">
        <f t="shared" si="0"/>
        <v>0.90300000000000002</v>
      </c>
      <c r="E9" s="5">
        <v>20</v>
      </c>
      <c r="F9" s="5">
        <v>18</v>
      </c>
      <c r="G9" s="6">
        <f t="shared" si="1"/>
        <v>0.38700000000000001</v>
      </c>
      <c r="H9" s="6">
        <f t="shared" si="2"/>
        <v>6.9660000000000002</v>
      </c>
      <c r="I9" s="6">
        <f t="shared" si="3"/>
        <v>1.806</v>
      </c>
      <c r="J9" s="6">
        <f t="shared" si="4"/>
        <v>5.16</v>
      </c>
    </row>
    <row r="10" spans="1:10" x14ac:dyDescent="0.25">
      <c r="A10" s="2" t="s">
        <v>17</v>
      </c>
      <c r="B10" s="2" t="s">
        <v>12</v>
      </c>
      <c r="C10" s="3">
        <v>5.25</v>
      </c>
      <c r="D10" s="4">
        <f t="shared" si="0"/>
        <v>3.6749999999999998</v>
      </c>
      <c r="E10" s="5">
        <v>14</v>
      </c>
      <c r="F10" s="5">
        <v>10</v>
      </c>
      <c r="G10" s="6">
        <f t="shared" si="1"/>
        <v>1.5750000000000002</v>
      </c>
      <c r="H10" s="6">
        <f t="shared" si="2"/>
        <v>15.750000000000002</v>
      </c>
      <c r="I10" s="6">
        <f t="shared" si="3"/>
        <v>14.7</v>
      </c>
      <c r="J10" s="6">
        <f t="shared" si="4"/>
        <v>1.0500000000000025</v>
      </c>
    </row>
    <row r="11" spans="1:10" x14ac:dyDescent="0.25">
      <c r="A11" s="2" t="s">
        <v>18</v>
      </c>
      <c r="B11" s="2" t="s">
        <v>19</v>
      </c>
      <c r="C11" s="3">
        <v>7.22</v>
      </c>
      <c r="D11" s="4">
        <f t="shared" si="0"/>
        <v>5.0540000000000003</v>
      </c>
      <c r="E11" s="5">
        <v>20</v>
      </c>
      <c r="F11" s="5">
        <v>20</v>
      </c>
      <c r="G11" s="6">
        <f t="shared" si="1"/>
        <v>2.1659999999999995</v>
      </c>
      <c r="H11" s="6">
        <f t="shared" si="2"/>
        <v>43.319999999999993</v>
      </c>
      <c r="I11" s="6">
        <f t="shared" si="3"/>
        <v>0</v>
      </c>
      <c r="J11" s="6">
        <f t="shared" si="4"/>
        <v>43.319999999999993</v>
      </c>
    </row>
    <row r="12" spans="1:10" x14ac:dyDescent="0.25">
      <c r="A12" s="2" t="s">
        <v>20</v>
      </c>
      <c r="B12" s="2" t="s">
        <v>7</v>
      </c>
      <c r="C12" s="3">
        <v>0.65</v>
      </c>
      <c r="D12" s="4">
        <f t="shared" si="0"/>
        <v>0.45500000000000002</v>
      </c>
      <c r="E12" s="5">
        <v>280</v>
      </c>
      <c r="F12" s="5">
        <v>268</v>
      </c>
      <c r="G12" s="6">
        <f t="shared" si="1"/>
        <v>0.19500000000000001</v>
      </c>
      <c r="H12" s="6">
        <f t="shared" si="2"/>
        <v>52.260000000000005</v>
      </c>
      <c r="I12" s="6">
        <f t="shared" si="3"/>
        <v>5.46</v>
      </c>
      <c r="J12" s="6">
        <f t="shared" si="4"/>
        <v>46.800000000000004</v>
      </c>
    </row>
    <row r="13" spans="1:10" x14ac:dyDescent="0.25">
      <c r="A13" s="2" t="s">
        <v>21</v>
      </c>
      <c r="B13" s="2" t="s">
        <v>12</v>
      </c>
      <c r="C13" s="3">
        <v>5.5</v>
      </c>
      <c r="D13" s="4">
        <f t="shared" si="0"/>
        <v>3.85</v>
      </c>
      <c r="E13" s="5">
        <v>8</v>
      </c>
      <c r="F13" s="5">
        <v>7</v>
      </c>
      <c r="G13" s="6">
        <f t="shared" si="1"/>
        <v>1.65</v>
      </c>
      <c r="H13" s="6">
        <f t="shared" si="2"/>
        <v>11.549999999999999</v>
      </c>
      <c r="I13" s="6">
        <f t="shared" si="3"/>
        <v>3.85</v>
      </c>
      <c r="J13" s="6">
        <f t="shared" si="4"/>
        <v>7.6999999999999993</v>
      </c>
    </row>
    <row r="14" spans="1:10" x14ac:dyDescent="0.25">
      <c r="A14" s="2" t="s">
        <v>22</v>
      </c>
      <c r="B14" s="2" t="s">
        <v>7</v>
      </c>
      <c r="C14" s="3">
        <v>0.7</v>
      </c>
      <c r="D14" s="4">
        <f t="shared" si="0"/>
        <v>0.49</v>
      </c>
      <c r="E14" s="5">
        <v>300</v>
      </c>
      <c r="F14" s="5">
        <v>275</v>
      </c>
      <c r="G14" s="6">
        <f t="shared" si="1"/>
        <v>0.20999999999999996</v>
      </c>
      <c r="H14" s="6">
        <f t="shared" si="2"/>
        <v>57.749999999999993</v>
      </c>
      <c r="I14" s="6">
        <f t="shared" si="3"/>
        <v>12.25</v>
      </c>
      <c r="J14" s="6">
        <f t="shared" si="4"/>
        <v>45.499999999999993</v>
      </c>
    </row>
    <row r="15" spans="1:10" x14ac:dyDescent="0.25">
      <c r="A15" s="2" t="s">
        <v>23</v>
      </c>
      <c r="B15" s="2" t="s">
        <v>7</v>
      </c>
      <c r="C15" s="3">
        <v>0.8</v>
      </c>
      <c r="D15" s="4">
        <f t="shared" si="0"/>
        <v>0.56000000000000005</v>
      </c>
      <c r="E15" s="5">
        <v>350</v>
      </c>
      <c r="F15" s="5">
        <v>350</v>
      </c>
      <c r="G15" s="6">
        <f t="shared" si="1"/>
        <v>0.24</v>
      </c>
      <c r="H15" s="6">
        <f t="shared" si="2"/>
        <v>84</v>
      </c>
      <c r="I15" s="6">
        <f t="shared" si="3"/>
        <v>0</v>
      </c>
      <c r="J15" s="6">
        <f t="shared" si="4"/>
        <v>84</v>
      </c>
    </row>
    <row r="16" spans="1:10" x14ac:dyDescent="0.25">
      <c r="A16" s="2" t="s">
        <v>24</v>
      </c>
      <c r="B16" s="2" t="s">
        <v>19</v>
      </c>
      <c r="C16" s="3">
        <v>4.8</v>
      </c>
      <c r="D16" s="4">
        <f t="shared" si="0"/>
        <v>3.36</v>
      </c>
      <c r="E16" s="5">
        <v>16</v>
      </c>
      <c r="F16" s="5">
        <v>14</v>
      </c>
      <c r="G16" s="6">
        <f t="shared" si="1"/>
        <v>1.44</v>
      </c>
      <c r="H16" s="6">
        <f t="shared" si="2"/>
        <v>20.16</v>
      </c>
      <c r="I16" s="6">
        <f t="shared" si="3"/>
        <v>6.72</v>
      </c>
      <c r="J16" s="6">
        <f t="shared" si="4"/>
        <v>13.440000000000001</v>
      </c>
    </row>
    <row r="17" spans="1:10" x14ac:dyDescent="0.25">
      <c r="A17" s="2" t="s">
        <v>25</v>
      </c>
      <c r="B17" s="2" t="s">
        <v>19</v>
      </c>
      <c r="C17" s="3">
        <v>6.99</v>
      </c>
      <c r="D17" s="4">
        <f t="shared" si="0"/>
        <v>4.8930000000000007</v>
      </c>
      <c r="E17" s="5">
        <v>28</v>
      </c>
      <c r="F17" s="5">
        <v>25</v>
      </c>
      <c r="G17" s="6">
        <f t="shared" si="1"/>
        <v>2.0969999999999995</v>
      </c>
      <c r="H17" s="6">
        <f t="shared" si="2"/>
        <v>52.42499999999999</v>
      </c>
      <c r="I17" s="6">
        <f t="shared" si="3"/>
        <v>14.679000000000002</v>
      </c>
      <c r="J17" s="6">
        <f t="shared" si="4"/>
        <v>37.745999999999988</v>
      </c>
    </row>
    <row r="18" spans="1:10" x14ac:dyDescent="0.25">
      <c r="A18" s="2" t="s">
        <v>26</v>
      </c>
      <c r="B18" s="2" t="s">
        <v>7</v>
      </c>
      <c r="C18" s="3">
        <v>0.65</v>
      </c>
      <c r="D18" s="4">
        <f t="shared" si="0"/>
        <v>0.45500000000000002</v>
      </c>
      <c r="E18" s="5">
        <v>175</v>
      </c>
      <c r="F18" s="5">
        <v>160</v>
      </c>
      <c r="G18" s="6">
        <f t="shared" si="1"/>
        <v>0.19500000000000001</v>
      </c>
      <c r="H18" s="6">
        <f t="shared" si="2"/>
        <v>31.200000000000003</v>
      </c>
      <c r="I18" s="6">
        <f t="shared" si="3"/>
        <v>6.8250000000000002</v>
      </c>
      <c r="J18" s="6">
        <f t="shared" si="4"/>
        <v>24.375000000000004</v>
      </c>
    </row>
    <row r="19" spans="1:10" x14ac:dyDescent="0.25">
      <c r="A19" s="2" t="s">
        <v>27</v>
      </c>
      <c r="B19" s="2" t="s">
        <v>19</v>
      </c>
      <c r="C19" s="3">
        <v>6.45</v>
      </c>
      <c r="D19" s="4">
        <f t="shared" si="0"/>
        <v>4.5150000000000006</v>
      </c>
      <c r="E19" s="5">
        <v>25</v>
      </c>
      <c r="F19" s="5">
        <v>21</v>
      </c>
      <c r="G19" s="6">
        <f t="shared" si="1"/>
        <v>1.9349999999999996</v>
      </c>
      <c r="H19" s="6">
        <f t="shared" si="2"/>
        <v>40.634999999999991</v>
      </c>
      <c r="I19" s="6">
        <f t="shared" si="3"/>
        <v>18.060000000000002</v>
      </c>
      <c r="J19" s="6">
        <f t="shared" si="4"/>
        <v>22.574999999999989</v>
      </c>
    </row>
    <row r="20" spans="1:10" x14ac:dyDescent="0.25">
      <c r="A20" s="2" t="s">
        <v>28</v>
      </c>
      <c r="B20" s="2" t="s">
        <v>7</v>
      </c>
      <c r="C20" s="3">
        <v>0.99</v>
      </c>
      <c r="D20" s="4">
        <f t="shared" si="0"/>
        <v>0.69300000000000006</v>
      </c>
      <c r="E20" s="5">
        <v>315</v>
      </c>
      <c r="F20" s="5">
        <v>250</v>
      </c>
      <c r="G20" s="6">
        <f t="shared" si="1"/>
        <v>0.29699999999999993</v>
      </c>
      <c r="H20" s="6">
        <f t="shared" si="2"/>
        <v>74.249999999999986</v>
      </c>
      <c r="I20" s="6">
        <f t="shared" si="3"/>
        <v>45.045000000000002</v>
      </c>
      <c r="J20" s="6">
        <f t="shared" si="4"/>
        <v>29.204999999999984</v>
      </c>
    </row>
    <row r="21" spans="1:10" x14ac:dyDescent="0.25">
      <c r="A21" s="2" t="s">
        <v>29</v>
      </c>
      <c r="B21" s="2" t="s">
        <v>9</v>
      </c>
      <c r="C21" s="3">
        <v>3.29</v>
      </c>
      <c r="D21" s="4">
        <f t="shared" si="0"/>
        <v>2.3029999999999999</v>
      </c>
      <c r="E21" s="5">
        <v>75</v>
      </c>
      <c r="F21" s="5">
        <v>50</v>
      </c>
      <c r="G21" s="6">
        <f t="shared" si="1"/>
        <v>0.9870000000000001</v>
      </c>
      <c r="H21" s="6">
        <f t="shared" si="2"/>
        <v>49.350000000000009</v>
      </c>
      <c r="I21" s="6">
        <f t="shared" si="3"/>
        <v>57.574999999999996</v>
      </c>
      <c r="J21" s="6">
        <f t="shared" si="4"/>
        <v>-8.2249999999999872</v>
      </c>
    </row>
    <row r="22" spans="1:10" x14ac:dyDescent="0.25">
      <c r="A22" s="2" t="s">
        <v>30</v>
      </c>
      <c r="B22" s="2" t="s">
        <v>9</v>
      </c>
      <c r="C22" s="3">
        <v>3.15</v>
      </c>
      <c r="D22" s="4">
        <f t="shared" si="0"/>
        <v>2.2050000000000001</v>
      </c>
      <c r="E22" s="5">
        <v>15</v>
      </c>
      <c r="F22" s="5">
        <v>15</v>
      </c>
      <c r="G22" s="6">
        <f t="shared" si="1"/>
        <v>0.94499999999999984</v>
      </c>
      <c r="H22" s="6">
        <f t="shared" si="2"/>
        <v>14.174999999999997</v>
      </c>
      <c r="I22" s="6">
        <f t="shared" si="3"/>
        <v>0</v>
      </c>
      <c r="J22" s="6">
        <f t="shared" si="4"/>
        <v>14.174999999999997</v>
      </c>
    </row>
    <row r="23" spans="1:10" x14ac:dyDescent="0.25">
      <c r="A23" s="2" t="s">
        <v>31</v>
      </c>
      <c r="B23" s="2" t="s">
        <v>12</v>
      </c>
      <c r="C23" s="3">
        <v>4.95</v>
      </c>
      <c r="D23" s="4">
        <f t="shared" si="0"/>
        <v>3.4649999999999999</v>
      </c>
      <c r="E23" s="5">
        <v>9</v>
      </c>
      <c r="F23" s="5">
        <v>8</v>
      </c>
      <c r="G23" s="6">
        <f t="shared" si="1"/>
        <v>1.4850000000000003</v>
      </c>
      <c r="H23" s="6">
        <f t="shared" si="2"/>
        <v>11.880000000000003</v>
      </c>
      <c r="I23" s="6">
        <f t="shared" si="3"/>
        <v>3.4649999999999999</v>
      </c>
      <c r="J23" s="6">
        <f t="shared" si="4"/>
        <v>8.4150000000000027</v>
      </c>
    </row>
    <row r="24" spans="1:10" x14ac:dyDescent="0.25">
      <c r="A24" s="2" t="s">
        <v>32</v>
      </c>
      <c r="B24" s="2" t="s">
        <v>19</v>
      </c>
      <c r="C24" s="3">
        <v>6.15</v>
      </c>
      <c r="D24" s="4">
        <f t="shared" si="0"/>
        <v>4.3050000000000006</v>
      </c>
      <c r="E24" s="5">
        <v>25</v>
      </c>
      <c r="F24" s="5">
        <v>23</v>
      </c>
      <c r="G24" s="6">
        <f t="shared" si="1"/>
        <v>1.8449999999999998</v>
      </c>
      <c r="H24" s="6">
        <f t="shared" si="2"/>
        <v>42.434999999999995</v>
      </c>
      <c r="I24" s="6">
        <f t="shared" si="3"/>
        <v>8.6100000000000012</v>
      </c>
      <c r="J24" s="6">
        <f t="shared" si="4"/>
        <v>33.824999999999996</v>
      </c>
    </row>
    <row r="25" spans="1:10" x14ac:dyDescent="0.25">
      <c r="A25" s="2" t="s">
        <v>33</v>
      </c>
      <c r="B25" s="2" t="s">
        <v>12</v>
      </c>
      <c r="C25" s="3">
        <v>8.99</v>
      </c>
      <c r="D25" s="4">
        <f t="shared" si="0"/>
        <v>6.2930000000000001</v>
      </c>
      <c r="E25" s="5">
        <v>20</v>
      </c>
      <c r="F25" s="5">
        <v>16</v>
      </c>
      <c r="G25" s="6">
        <f t="shared" si="1"/>
        <v>2.6970000000000001</v>
      </c>
      <c r="H25" s="6">
        <f t="shared" si="2"/>
        <v>43.152000000000001</v>
      </c>
      <c r="I25" s="6">
        <f t="shared" si="3"/>
        <v>25.172000000000001</v>
      </c>
      <c r="J25" s="6">
        <f t="shared" si="4"/>
        <v>17.98</v>
      </c>
    </row>
    <row r="26" spans="1:10" x14ac:dyDescent="0.25">
      <c r="A26" s="2" t="s">
        <v>34</v>
      </c>
      <c r="B26" s="2" t="s">
        <v>7</v>
      </c>
      <c r="C26" s="3">
        <v>0.3</v>
      </c>
      <c r="D26" s="4">
        <f t="shared" si="0"/>
        <v>0.21</v>
      </c>
      <c r="E26" s="5">
        <v>290</v>
      </c>
      <c r="F26" s="5">
        <v>260</v>
      </c>
      <c r="G26" s="6">
        <f t="shared" si="1"/>
        <v>0.09</v>
      </c>
      <c r="H26" s="6">
        <f t="shared" si="2"/>
        <v>23.4</v>
      </c>
      <c r="I26" s="6">
        <f t="shared" si="3"/>
        <v>6.3</v>
      </c>
      <c r="J26" s="6">
        <f t="shared" si="4"/>
        <v>17.099999999999998</v>
      </c>
    </row>
    <row r="27" spans="1:10" x14ac:dyDescent="0.25">
      <c r="A27" s="2" t="s">
        <v>35</v>
      </c>
      <c r="B27" s="2" t="s">
        <v>12</v>
      </c>
      <c r="C27" s="3">
        <v>6.3</v>
      </c>
      <c r="D27" s="4">
        <f t="shared" si="0"/>
        <v>4.41</v>
      </c>
      <c r="E27" s="5">
        <v>18</v>
      </c>
      <c r="F27" s="5">
        <v>15</v>
      </c>
      <c r="G27" s="6">
        <f t="shared" si="1"/>
        <v>1.8899999999999997</v>
      </c>
      <c r="H27" s="6">
        <f t="shared" si="2"/>
        <v>28.349999999999994</v>
      </c>
      <c r="I27" s="6">
        <f t="shared" si="3"/>
        <v>13.23</v>
      </c>
      <c r="J27" s="6">
        <f t="shared" si="4"/>
        <v>15.119999999999994</v>
      </c>
    </row>
    <row r="28" spans="1:10" x14ac:dyDescent="0.25">
      <c r="A28" s="2" t="s">
        <v>36</v>
      </c>
      <c r="B28" s="2" t="s">
        <v>9</v>
      </c>
      <c r="C28" s="3">
        <v>0.75</v>
      </c>
      <c r="D28" s="4">
        <f t="shared" si="0"/>
        <v>0.52500000000000002</v>
      </c>
      <c r="E28" s="5">
        <v>50</v>
      </c>
      <c r="F28" s="5">
        <v>45</v>
      </c>
      <c r="G28" s="6">
        <f t="shared" si="1"/>
        <v>0.22499999999999998</v>
      </c>
      <c r="H28" s="6">
        <f t="shared" si="2"/>
        <v>10.124999999999998</v>
      </c>
      <c r="I28" s="6">
        <f t="shared" si="3"/>
        <v>2.625</v>
      </c>
      <c r="J28" s="6">
        <f t="shared" si="4"/>
        <v>7.4999999999999982</v>
      </c>
    </row>
    <row r="29" spans="1:10" x14ac:dyDescent="0.25">
      <c r="A29" s="2" t="s">
        <v>37</v>
      </c>
      <c r="B29" s="2" t="s">
        <v>9</v>
      </c>
      <c r="C29" s="3">
        <v>0.25</v>
      </c>
      <c r="D29" s="4">
        <f t="shared" si="0"/>
        <v>0.17499999999999999</v>
      </c>
      <c r="E29" s="5">
        <v>125</v>
      </c>
      <c r="F29" s="5">
        <v>110</v>
      </c>
      <c r="G29" s="6">
        <f t="shared" si="1"/>
        <v>7.5000000000000011E-2</v>
      </c>
      <c r="H29" s="6">
        <f t="shared" si="2"/>
        <v>8.2500000000000018</v>
      </c>
      <c r="I29" s="6">
        <f t="shared" si="3"/>
        <v>2.625</v>
      </c>
      <c r="J29" s="6">
        <f t="shared" si="4"/>
        <v>5.6250000000000018</v>
      </c>
    </row>
    <row r="30" spans="1:10" x14ac:dyDescent="0.25">
      <c r="A30" s="2" t="s">
        <v>38</v>
      </c>
      <c r="B30" s="2" t="s">
        <v>12</v>
      </c>
      <c r="C30" s="3">
        <v>8</v>
      </c>
      <c r="D30" s="4">
        <f t="shared" si="0"/>
        <v>5.6</v>
      </c>
      <c r="E30" s="5">
        <v>22</v>
      </c>
      <c r="F30" s="5">
        <v>15</v>
      </c>
      <c r="G30" s="6">
        <f t="shared" si="1"/>
        <v>2.4000000000000004</v>
      </c>
      <c r="H30" s="6">
        <f t="shared" si="2"/>
        <v>36.000000000000007</v>
      </c>
      <c r="I30" s="6">
        <f t="shared" si="3"/>
        <v>39.199999999999996</v>
      </c>
      <c r="J30" s="6">
        <f t="shared" si="4"/>
        <v>-3.1999999999999886</v>
      </c>
    </row>
    <row r="31" spans="1:10" x14ac:dyDescent="0.25">
      <c r="A31" s="2" t="s">
        <v>39</v>
      </c>
      <c r="B31" s="2" t="s">
        <v>7</v>
      </c>
      <c r="C31" s="3">
        <v>0.99</v>
      </c>
      <c r="D31" s="4">
        <f t="shared" si="0"/>
        <v>0.69300000000000006</v>
      </c>
      <c r="E31" s="5">
        <v>105</v>
      </c>
      <c r="F31" s="5">
        <v>99</v>
      </c>
      <c r="G31" s="6">
        <f t="shared" si="1"/>
        <v>0.29699999999999993</v>
      </c>
      <c r="H31" s="6">
        <f t="shared" si="2"/>
        <v>29.402999999999992</v>
      </c>
      <c r="I31" s="6">
        <f t="shared" si="3"/>
        <v>4.1580000000000004</v>
      </c>
      <c r="J31" s="6">
        <f t="shared" si="4"/>
        <v>25.24499999999999</v>
      </c>
    </row>
    <row r="32" spans="1:10" x14ac:dyDescent="0.25">
      <c r="A32" s="2" t="s">
        <v>40</v>
      </c>
      <c r="B32" s="2" t="s">
        <v>12</v>
      </c>
      <c r="C32" s="3">
        <v>8.25</v>
      </c>
      <c r="D32" s="4">
        <f t="shared" si="0"/>
        <v>5.7750000000000004</v>
      </c>
      <c r="E32" s="5">
        <v>28</v>
      </c>
      <c r="F32" s="5">
        <v>16</v>
      </c>
      <c r="G32" s="6">
        <f t="shared" si="1"/>
        <v>2.4749999999999996</v>
      </c>
      <c r="H32" s="6">
        <f t="shared" si="2"/>
        <v>39.599999999999994</v>
      </c>
      <c r="I32" s="6">
        <f t="shared" si="3"/>
        <v>69.300000000000011</v>
      </c>
      <c r="J32" s="6">
        <f t="shared" si="4"/>
        <v>-29.700000000000017</v>
      </c>
    </row>
    <row r="33" spans="1:10" x14ac:dyDescent="0.25">
      <c r="A33" s="2" t="s">
        <v>41</v>
      </c>
      <c r="B33" s="2" t="s">
        <v>7</v>
      </c>
      <c r="C33" s="3">
        <v>0.45</v>
      </c>
      <c r="D33" s="4">
        <f t="shared" si="0"/>
        <v>0.315</v>
      </c>
      <c r="E33" s="5">
        <v>120</v>
      </c>
      <c r="F33" s="5">
        <v>90</v>
      </c>
      <c r="G33" s="6">
        <f t="shared" si="1"/>
        <v>0.13500000000000001</v>
      </c>
      <c r="H33" s="6">
        <f t="shared" si="2"/>
        <v>12.15</v>
      </c>
      <c r="I33" s="6">
        <f t="shared" si="3"/>
        <v>9.4499999999999993</v>
      </c>
      <c r="J33" s="6">
        <f t="shared" si="4"/>
        <v>2.7000000000000011</v>
      </c>
    </row>
    <row r="34" spans="1:10" x14ac:dyDescent="0.25">
      <c r="A34" s="2" t="s">
        <v>42</v>
      </c>
      <c r="B34" s="2" t="s">
        <v>9</v>
      </c>
      <c r="C34" s="3">
        <v>0.3</v>
      </c>
      <c r="D34" s="4">
        <f t="shared" si="0"/>
        <v>0.21</v>
      </c>
      <c r="E34" s="5">
        <v>120</v>
      </c>
      <c r="F34" s="5">
        <v>115</v>
      </c>
      <c r="G34" s="6">
        <f t="shared" si="1"/>
        <v>0.09</v>
      </c>
      <c r="H34" s="6">
        <f t="shared" si="2"/>
        <v>10.35</v>
      </c>
      <c r="I34" s="6">
        <f t="shared" si="3"/>
        <v>1.05</v>
      </c>
      <c r="J34" s="6">
        <f t="shared" si="4"/>
        <v>9.2999999999999989</v>
      </c>
    </row>
    <row r="35" spans="1:10" x14ac:dyDescent="0.25">
      <c r="A35" s="2" t="s">
        <v>43</v>
      </c>
      <c r="B35" s="2" t="s">
        <v>7</v>
      </c>
      <c r="C35" s="3">
        <v>0.79</v>
      </c>
      <c r="D35" s="4">
        <f t="shared" si="0"/>
        <v>0.55300000000000005</v>
      </c>
      <c r="E35" s="5">
        <v>180</v>
      </c>
      <c r="F35" s="5">
        <v>155</v>
      </c>
      <c r="G35" s="6">
        <f t="shared" si="1"/>
        <v>0.23699999999999999</v>
      </c>
      <c r="H35" s="6">
        <f t="shared" si="2"/>
        <v>36.734999999999999</v>
      </c>
      <c r="I35" s="6">
        <f t="shared" si="3"/>
        <v>13.825000000000001</v>
      </c>
      <c r="J35" s="6">
        <f t="shared" si="4"/>
        <v>22.909999999999997</v>
      </c>
    </row>
    <row r="36" spans="1:10" x14ac:dyDescent="0.25">
      <c r="A36" s="2" t="s">
        <v>44</v>
      </c>
      <c r="B36" s="2" t="s">
        <v>19</v>
      </c>
      <c r="C36" s="3">
        <v>5.65</v>
      </c>
      <c r="D36" s="4">
        <f t="shared" si="0"/>
        <v>3.9550000000000001</v>
      </c>
      <c r="E36" s="5">
        <v>16</v>
      </c>
      <c r="F36" s="5">
        <v>15</v>
      </c>
      <c r="G36" s="6">
        <f t="shared" si="1"/>
        <v>1.6950000000000003</v>
      </c>
      <c r="H36" s="6">
        <f t="shared" si="2"/>
        <v>25.425000000000004</v>
      </c>
      <c r="I36" s="6">
        <f t="shared" si="3"/>
        <v>3.9550000000000001</v>
      </c>
      <c r="J36" s="6">
        <f t="shared" si="4"/>
        <v>21.470000000000006</v>
      </c>
    </row>
    <row r="37" spans="1:10" x14ac:dyDescent="0.25">
      <c r="A37" s="2" t="s">
        <v>45</v>
      </c>
      <c r="B37" s="2" t="s">
        <v>9</v>
      </c>
      <c r="C37" s="3">
        <v>2.25</v>
      </c>
      <c r="D37" s="4">
        <f t="shared" si="0"/>
        <v>1.5750000000000002</v>
      </c>
      <c r="E37" s="5">
        <v>30</v>
      </c>
      <c r="F37" s="5">
        <v>20</v>
      </c>
      <c r="G37" s="6">
        <f t="shared" si="1"/>
        <v>0.67499999999999982</v>
      </c>
      <c r="H37" s="6">
        <f t="shared" si="2"/>
        <v>13.499999999999996</v>
      </c>
      <c r="I37" s="6">
        <f t="shared" si="3"/>
        <v>15.750000000000002</v>
      </c>
      <c r="J37" s="6">
        <f t="shared" si="4"/>
        <v>-2.2500000000000053</v>
      </c>
    </row>
    <row r="38" spans="1:10" x14ac:dyDescent="0.25">
      <c r="A38" s="2" t="s">
        <v>46</v>
      </c>
      <c r="B38" s="2" t="s">
        <v>19</v>
      </c>
      <c r="C38" s="3">
        <v>6</v>
      </c>
      <c r="D38" s="4">
        <f t="shared" si="0"/>
        <v>4.2</v>
      </c>
      <c r="E38" s="5">
        <v>15</v>
      </c>
      <c r="F38" s="5">
        <v>15</v>
      </c>
      <c r="G38" s="6">
        <f t="shared" si="1"/>
        <v>1.7999999999999998</v>
      </c>
      <c r="H38" s="6">
        <f t="shared" si="2"/>
        <v>26.999999999999996</v>
      </c>
      <c r="I38" s="6">
        <f t="shared" si="3"/>
        <v>0</v>
      </c>
      <c r="J38" s="6">
        <f t="shared" si="4"/>
        <v>26.999999999999996</v>
      </c>
    </row>
    <row r="39" spans="1:10" x14ac:dyDescent="0.25">
      <c r="A39" s="2" t="s">
        <v>47</v>
      </c>
      <c r="B39" s="2" t="s">
        <v>9</v>
      </c>
      <c r="C39" s="3">
        <v>2.2000000000000002</v>
      </c>
      <c r="D39" s="4">
        <f t="shared" si="0"/>
        <v>1.54</v>
      </c>
      <c r="E39" s="5">
        <v>30</v>
      </c>
      <c r="F39" s="5">
        <v>30</v>
      </c>
      <c r="G39" s="6">
        <f t="shared" si="1"/>
        <v>0.66000000000000014</v>
      </c>
      <c r="H39" s="6">
        <f t="shared" si="2"/>
        <v>19.800000000000004</v>
      </c>
      <c r="I39" s="6">
        <f t="shared" si="3"/>
        <v>0</v>
      </c>
      <c r="J39" s="6">
        <f t="shared" si="4"/>
        <v>19.800000000000004</v>
      </c>
    </row>
    <row r="40" spans="1:10" ht="15.75" thickBot="1" x14ac:dyDescent="0.3"/>
    <row r="41" spans="1:10" x14ac:dyDescent="0.25">
      <c r="A41" s="7" t="s">
        <v>50</v>
      </c>
      <c r="B41" s="22" t="s">
        <v>60</v>
      </c>
      <c r="C41" s="22"/>
      <c r="D41" s="22"/>
      <c r="E41" s="22"/>
      <c r="F41" s="22"/>
      <c r="G41" s="18" t="s">
        <v>53</v>
      </c>
      <c r="H41" s="25">
        <f>SUM(H2:H39)</f>
        <v>1164.5609999999999</v>
      </c>
    </row>
    <row r="42" spans="1:10" x14ac:dyDescent="0.25">
      <c r="A42" s="8" t="s">
        <v>51</v>
      </c>
      <c r="B42" s="20" t="s">
        <v>61</v>
      </c>
      <c r="C42" s="20"/>
      <c r="D42" s="20"/>
      <c r="E42" s="20"/>
      <c r="F42" s="20"/>
      <c r="G42" s="9" t="s">
        <v>53</v>
      </c>
      <c r="H42" s="23">
        <f>SUM(I2:I39)</f>
        <v>465.15000000000003</v>
      </c>
    </row>
    <row r="43" spans="1:10" x14ac:dyDescent="0.25">
      <c r="A43" s="8" t="s">
        <v>52</v>
      </c>
      <c r="B43" s="20" t="s">
        <v>63</v>
      </c>
      <c r="C43" s="20"/>
      <c r="D43" s="20"/>
      <c r="E43" s="20"/>
      <c r="F43" s="20"/>
      <c r="G43" s="9" t="s">
        <v>53</v>
      </c>
      <c r="H43" s="23">
        <f>SUM(J2:J39)</f>
        <v>699.41100000000006</v>
      </c>
    </row>
    <row r="44" spans="1:10" x14ac:dyDescent="0.25">
      <c r="A44" s="8" t="s">
        <v>54</v>
      </c>
      <c r="B44" s="20" t="s">
        <v>64</v>
      </c>
      <c r="C44" s="20"/>
      <c r="D44" s="20"/>
      <c r="E44" s="20"/>
      <c r="F44" s="20"/>
      <c r="G44" s="9" t="s">
        <v>53</v>
      </c>
      <c r="H44" s="11">
        <f>AVERAGEIF(B2:B39,"*bread*",I2:I39)</f>
        <v>9.6873636363636351</v>
      </c>
    </row>
    <row r="45" spans="1:10" x14ac:dyDescent="0.25">
      <c r="A45" s="8" t="s">
        <v>55</v>
      </c>
      <c r="B45" s="20" t="s">
        <v>69</v>
      </c>
      <c r="C45" s="20"/>
      <c r="D45" s="20"/>
      <c r="E45" s="20"/>
      <c r="F45" s="20"/>
      <c r="G45" s="9" t="s">
        <v>53</v>
      </c>
      <c r="H45" s="23">
        <f>MIN(J2:J39)</f>
        <v>-29.700000000000017</v>
      </c>
    </row>
    <row r="46" spans="1:10" x14ac:dyDescent="0.25">
      <c r="A46" s="8" t="s">
        <v>56</v>
      </c>
      <c r="B46" s="20" t="s">
        <v>66</v>
      </c>
      <c r="C46" s="20"/>
      <c r="D46" s="20"/>
      <c r="E46" s="20"/>
      <c r="F46" s="20"/>
      <c r="G46" s="9" t="s">
        <v>53</v>
      </c>
      <c r="H46" s="11">
        <f>SUMIF(B2:B39,"*chocolate*",E2:E39)</f>
        <v>0</v>
      </c>
    </row>
    <row r="47" spans="1:10" x14ac:dyDescent="0.25">
      <c r="A47" s="8" t="s">
        <v>57</v>
      </c>
      <c r="B47" s="20" t="s">
        <v>65</v>
      </c>
      <c r="C47" s="20"/>
      <c r="D47" s="20"/>
      <c r="E47" s="20"/>
      <c r="F47" s="20"/>
      <c r="G47" s="9" t="s">
        <v>53</v>
      </c>
      <c r="H47" s="24">
        <f>SUMIF(B2:B39,B24,J2:J39)</f>
        <v>199.37599999999995</v>
      </c>
    </row>
    <row r="48" spans="1:10" ht="14.25" customHeight="1" x14ac:dyDescent="0.25">
      <c r="A48" s="8" t="s">
        <v>62</v>
      </c>
      <c r="B48" s="19" t="s">
        <v>67</v>
      </c>
      <c r="C48" s="19"/>
      <c r="D48" s="19"/>
      <c r="E48" s="19"/>
      <c r="F48" s="15"/>
      <c r="G48" s="9" t="s">
        <v>53</v>
      </c>
      <c r="H48" s="23">
        <f>MAX(D2:D39)</f>
        <v>6.2930000000000001</v>
      </c>
    </row>
    <row r="49" spans="1:8" ht="14.25" customHeight="1" x14ac:dyDescent="0.25">
      <c r="A49" s="8" t="s">
        <v>68</v>
      </c>
      <c r="B49" s="21" t="s">
        <v>70</v>
      </c>
      <c r="C49" s="21"/>
      <c r="D49" s="17"/>
      <c r="E49" s="17"/>
      <c r="F49" s="15"/>
      <c r="G49" s="9"/>
      <c r="H49" s="10"/>
    </row>
    <row r="50" spans="1:8" ht="14.25" customHeight="1" x14ac:dyDescent="0.25">
      <c r="A50" s="8"/>
      <c r="B50" s="17"/>
      <c r="C50" s="17"/>
      <c r="D50" s="17"/>
      <c r="E50" s="17"/>
      <c r="F50" s="15"/>
      <c r="G50" s="9"/>
      <c r="H50" s="10"/>
    </row>
    <row r="51" spans="1:8" ht="14.25" customHeight="1" x14ac:dyDescent="0.25">
      <c r="A51" s="8"/>
      <c r="B51" s="17"/>
      <c r="C51" s="17"/>
      <c r="D51" s="17"/>
      <c r="E51" s="17"/>
      <c r="F51" s="15"/>
      <c r="G51" s="9"/>
      <c r="H51" s="10"/>
    </row>
    <row r="52" spans="1:8" ht="14.25" customHeight="1" x14ac:dyDescent="0.25">
      <c r="A52" s="8"/>
      <c r="B52" s="17"/>
      <c r="C52" s="17"/>
      <c r="D52" s="17"/>
      <c r="E52" s="17"/>
      <c r="F52" s="15"/>
      <c r="G52" s="9"/>
      <c r="H52" s="10"/>
    </row>
    <row r="53" spans="1:8" ht="15.75" thickBot="1" x14ac:dyDescent="0.3">
      <c r="A53" s="12"/>
      <c r="B53" s="16"/>
      <c r="C53" s="16"/>
      <c r="D53" s="16"/>
      <c r="E53" s="16"/>
      <c r="F53" s="16"/>
      <c r="G53" s="13"/>
      <c r="H53" s="14"/>
    </row>
  </sheetData>
  <mergeCells count="9">
    <mergeCell ref="B48:E48"/>
    <mergeCell ref="B43:F43"/>
    <mergeCell ref="B49:C49"/>
    <mergeCell ref="B47:F47"/>
    <mergeCell ref="B41:F41"/>
    <mergeCell ref="B42:F42"/>
    <mergeCell ref="B44:F44"/>
    <mergeCell ref="B45:F45"/>
    <mergeCell ref="B46:F4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Maguire, Scott</dc:creator>
  <cp:lastModifiedBy>Patrick William Go</cp:lastModifiedBy>
  <dcterms:created xsi:type="dcterms:W3CDTF">2017-04-13T16:07:06Z</dcterms:created>
  <dcterms:modified xsi:type="dcterms:W3CDTF">2017-10-05T22:28:33Z</dcterms:modified>
</cp:coreProperties>
</file>